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7405" windowHeight="10320" activeTab="5"/>
  </bookViews>
  <sheets>
    <sheet name="Info" sheetId="31" r:id="rId1"/>
    <sheet name="Roudnice nad Labem - celkem" sheetId="32" r:id="rId2"/>
    <sheet name="PS 2. položkový rozpočet" sheetId="26" r:id="rId3"/>
    <sheet name="PS 3. položkový rozpočet" sheetId="33" r:id="rId4"/>
    <sheet name="PS 4. položkový rozpočet" sheetId="34" r:id="rId5"/>
    <sheet name="vedlejší a ostatní náklady" sheetId="18" r:id="rId6"/>
  </sheets>
  <definedNames>
    <definedName name="cisloobjektu" localSheetId="0">#REF!</definedName>
    <definedName name="cisloobjektu" localSheetId="2">#REF!</definedName>
    <definedName name="cisloobjektu" localSheetId="3">#REF!</definedName>
    <definedName name="cisloobjektu" localSheetId="4">#REF!</definedName>
    <definedName name="cisloobjektu" localSheetId="1">#REF!</definedName>
    <definedName name="cisloobjektu">#REF!</definedName>
    <definedName name="cislostavby" localSheetId="0">#REF!</definedName>
    <definedName name="cislostavby" localSheetId="2">#REF!</definedName>
    <definedName name="cislostavby" localSheetId="3">#REF!</definedName>
    <definedName name="cislostavby" localSheetId="4">#REF!</definedName>
    <definedName name="cislostavby" localSheetId="1">#REF!</definedName>
    <definedName name="cislostavby">#REF!</definedName>
    <definedName name="Datum" localSheetId="0">#REF!</definedName>
    <definedName name="Datum" localSheetId="2">#REF!</definedName>
    <definedName name="Datum" localSheetId="3">#REF!</definedName>
    <definedName name="Datum" localSheetId="4">#REF!</definedName>
    <definedName name="Datum" localSheetId="1">#REF!</definedName>
    <definedName name="Datum">#REF!</definedName>
    <definedName name="Dil" localSheetId="0">#REF!</definedName>
    <definedName name="Dil" localSheetId="2">#REF!</definedName>
    <definedName name="Dil" localSheetId="3">#REF!</definedName>
    <definedName name="Dil" localSheetId="4">#REF!</definedName>
    <definedName name="Dil" localSheetId="1">#REF!</definedName>
    <definedName name="Dil">#REF!</definedName>
    <definedName name="Dodavka" localSheetId="0">#REF!</definedName>
    <definedName name="Dodavka" localSheetId="2">#REF!</definedName>
    <definedName name="Dodavka" localSheetId="3">#REF!</definedName>
    <definedName name="Dodavka" localSheetId="4">#REF!</definedName>
    <definedName name="Dodavka" localSheetId="1">#REF!</definedName>
    <definedName name="Dodavka">#REF!</definedName>
    <definedName name="Dodavka0" localSheetId="0">#REF!</definedName>
    <definedName name="Dodavka0" localSheetId="2">#REF!</definedName>
    <definedName name="Dodavka0" localSheetId="3">#REF!</definedName>
    <definedName name="Dodavka0" localSheetId="4">#REF!</definedName>
    <definedName name="Dodavka0" localSheetId="1">#REF!</definedName>
    <definedName name="Dodavka0">#REF!</definedName>
    <definedName name="HSV" localSheetId="0">#REF!</definedName>
    <definedName name="HSV" localSheetId="2">#REF!</definedName>
    <definedName name="HSV" localSheetId="3">#REF!</definedName>
    <definedName name="HSV" localSheetId="4">#REF!</definedName>
    <definedName name="HSV" localSheetId="1">#REF!</definedName>
    <definedName name="HSV">#REF!</definedName>
    <definedName name="HSV0" localSheetId="0">#REF!</definedName>
    <definedName name="HSV0" localSheetId="2">#REF!</definedName>
    <definedName name="HSV0" localSheetId="3">#REF!</definedName>
    <definedName name="HSV0" localSheetId="4">#REF!</definedName>
    <definedName name="HSV0" localSheetId="1">#REF!</definedName>
    <definedName name="HSV0">#REF!</definedName>
    <definedName name="HZS" localSheetId="0">#REF!</definedName>
    <definedName name="HZS" localSheetId="2">#REF!</definedName>
    <definedName name="HZS" localSheetId="3">#REF!</definedName>
    <definedName name="HZS" localSheetId="4">#REF!</definedName>
    <definedName name="HZS" localSheetId="1">#REF!</definedName>
    <definedName name="HZS">#REF!</definedName>
    <definedName name="HZS0" localSheetId="0">#REF!</definedName>
    <definedName name="HZS0" localSheetId="2">#REF!</definedName>
    <definedName name="HZS0" localSheetId="3">#REF!</definedName>
    <definedName name="HZS0" localSheetId="4">#REF!</definedName>
    <definedName name="HZS0" localSheetId="1">#REF!</definedName>
    <definedName name="HZS0">#REF!</definedName>
    <definedName name="JKSO" localSheetId="0">#REF!</definedName>
    <definedName name="JKSO" localSheetId="2">#REF!</definedName>
    <definedName name="JKSO" localSheetId="3">#REF!</definedName>
    <definedName name="JKSO" localSheetId="4">#REF!</definedName>
    <definedName name="JKSO" localSheetId="1">#REF!</definedName>
    <definedName name="JKSO">#REF!</definedName>
    <definedName name="k" localSheetId="3">#REF!</definedName>
    <definedName name="k" localSheetId="4">#REF!</definedName>
    <definedName name="k">#REF!</definedName>
    <definedName name="l" localSheetId="3">#REF!</definedName>
    <definedName name="l" localSheetId="4">#REF!</definedName>
    <definedName name="l">#REF!</definedName>
    <definedName name="lll" localSheetId="3">#REF!</definedName>
    <definedName name="lll" localSheetId="4">#REF!</definedName>
    <definedName name="lll">#REF!</definedName>
    <definedName name="MJ" localSheetId="0">#REF!</definedName>
    <definedName name="MJ" localSheetId="2">#REF!</definedName>
    <definedName name="MJ" localSheetId="3">#REF!</definedName>
    <definedName name="MJ" localSheetId="4">#REF!</definedName>
    <definedName name="MJ" localSheetId="1">#REF!</definedName>
    <definedName name="MJ">#REF!</definedName>
    <definedName name="Mont" localSheetId="0">#REF!</definedName>
    <definedName name="Mont" localSheetId="2">#REF!</definedName>
    <definedName name="Mont" localSheetId="3">#REF!</definedName>
    <definedName name="Mont" localSheetId="4">#REF!</definedName>
    <definedName name="Mont" localSheetId="1">#REF!</definedName>
    <definedName name="Mont">#REF!</definedName>
    <definedName name="Montaz0" localSheetId="0">#REF!</definedName>
    <definedName name="Montaz0" localSheetId="2">#REF!</definedName>
    <definedName name="Montaz0" localSheetId="3">#REF!</definedName>
    <definedName name="Montaz0" localSheetId="4">#REF!</definedName>
    <definedName name="Montaz0" localSheetId="1">#REF!</definedName>
    <definedName name="Montaz0">#REF!</definedName>
    <definedName name="NazevDilu" localSheetId="0">#REF!</definedName>
    <definedName name="NazevDilu" localSheetId="2">#REF!</definedName>
    <definedName name="NazevDilu" localSheetId="3">#REF!</definedName>
    <definedName name="NazevDilu" localSheetId="4">#REF!</definedName>
    <definedName name="NazevDilu" localSheetId="1">#REF!</definedName>
    <definedName name="NazevDilu">#REF!</definedName>
    <definedName name="nazevobjektu" localSheetId="0">#REF!</definedName>
    <definedName name="nazevobjektu" localSheetId="2">#REF!</definedName>
    <definedName name="nazevobjektu" localSheetId="3">#REF!</definedName>
    <definedName name="nazevobjektu" localSheetId="4">#REF!</definedName>
    <definedName name="nazevobjektu" localSheetId="1">#REF!</definedName>
    <definedName name="nazevobjektu">#REF!</definedName>
    <definedName name="nazevstavby" localSheetId="0">#REF!</definedName>
    <definedName name="nazevstavby" localSheetId="2">#REF!</definedName>
    <definedName name="nazevstavby" localSheetId="3">#REF!</definedName>
    <definedName name="nazevstavby" localSheetId="4">#REF!</definedName>
    <definedName name="nazevstavby" localSheetId="1">#REF!</definedName>
    <definedName name="nazevstavby">#REF!</definedName>
    <definedName name="Objednatel" localSheetId="0">#REF!</definedName>
    <definedName name="Objednatel" localSheetId="2">#REF!</definedName>
    <definedName name="Objednatel" localSheetId="3">#REF!</definedName>
    <definedName name="Objednatel" localSheetId="4">#REF!</definedName>
    <definedName name="Objednatel" localSheetId="1">#REF!</definedName>
    <definedName name="Objednatel">#REF!</definedName>
    <definedName name="_xlnm.Print_Area" localSheetId="0">'Info'!$A$1:$C$45</definedName>
    <definedName name="_xlnm.Print_Area" localSheetId="2">'PS 2. položkový rozpočet'!$A$1:$H$64</definedName>
    <definedName name="_xlnm.Print_Area" localSheetId="3">'PS 3. položkový rozpočet'!$A$1:$H$210</definedName>
    <definedName name="_xlnm.Print_Area" localSheetId="4">'PS 4. položkový rozpočet'!$A$1:$H$82</definedName>
    <definedName name="_xlnm.Print_Area" localSheetId="1">'Roudnice nad Labem - celkem'!$A$1:$C$32</definedName>
    <definedName name="_xlnm.Print_Area" localSheetId="5">'vedlejší a ostatní náklady'!$A$1:$H$24</definedName>
    <definedName name="PocetMJ" localSheetId="0">#REF!</definedName>
    <definedName name="PocetMJ" localSheetId="2">#REF!</definedName>
    <definedName name="PocetMJ" localSheetId="3">#REF!</definedName>
    <definedName name="PocetMJ" localSheetId="4">#REF!</definedName>
    <definedName name="PocetMJ" localSheetId="1">#REF!</definedName>
    <definedName name="PocetMJ">#REF!</definedName>
    <definedName name="Poznamka" localSheetId="0">#REF!</definedName>
    <definedName name="Poznamka" localSheetId="2">#REF!</definedName>
    <definedName name="Poznamka" localSheetId="3">#REF!</definedName>
    <definedName name="Poznamka" localSheetId="4">#REF!</definedName>
    <definedName name="Poznamka" localSheetId="1">#REF!</definedName>
    <definedName name="Poznamka">#REF!</definedName>
    <definedName name="Projektant" localSheetId="0">#REF!</definedName>
    <definedName name="Projektant" localSheetId="2">#REF!</definedName>
    <definedName name="Projektant" localSheetId="3">#REF!</definedName>
    <definedName name="Projektant" localSheetId="4">#REF!</definedName>
    <definedName name="Projektant" localSheetId="1">#REF!</definedName>
    <definedName name="Projektant">#REF!</definedName>
    <definedName name="PSV" localSheetId="0">#REF!</definedName>
    <definedName name="PSV" localSheetId="2">#REF!</definedName>
    <definedName name="PSV" localSheetId="3">#REF!</definedName>
    <definedName name="PSV" localSheetId="4">#REF!</definedName>
    <definedName name="PSV" localSheetId="1">#REF!</definedName>
    <definedName name="PSV">#REF!</definedName>
    <definedName name="PSV0" localSheetId="0">#REF!</definedName>
    <definedName name="PSV0" localSheetId="2">#REF!</definedName>
    <definedName name="PSV0" localSheetId="3">#REF!</definedName>
    <definedName name="PSV0" localSheetId="4">#REF!</definedName>
    <definedName name="PSV0" localSheetId="1">#REF!</definedName>
    <definedName name="PSV0">#REF!</definedName>
    <definedName name="s" localSheetId="3">#REF!</definedName>
    <definedName name="s" localSheetId="4">#REF!</definedName>
    <definedName name="s">#REF!</definedName>
    <definedName name="SazbaDPH1" localSheetId="0">#REF!</definedName>
    <definedName name="SazbaDPH1" localSheetId="2">#REF!</definedName>
    <definedName name="SazbaDPH1" localSheetId="3">#REF!</definedName>
    <definedName name="SazbaDPH1" localSheetId="4">#REF!</definedName>
    <definedName name="SazbaDPH1" localSheetId="1">#REF!</definedName>
    <definedName name="SazbaDPH1">#REF!</definedName>
    <definedName name="SazbaDPH2" localSheetId="0">#REF!</definedName>
    <definedName name="SazbaDPH2" localSheetId="2">#REF!</definedName>
    <definedName name="SazbaDPH2" localSheetId="3">#REF!</definedName>
    <definedName name="SazbaDPH2" localSheetId="4">#REF!</definedName>
    <definedName name="SazbaDPH2" localSheetId="1">#REF!</definedName>
    <definedName name="SazbaDPH2">#REF!</definedName>
    <definedName name="SloupecCC" localSheetId="0">#REF!</definedName>
    <definedName name="SloupecCC" localSheetId="2">#REF!</definedName>
    <definedName name="SloupecCC" localSheetId="3">#REF!</definedName>
    <definedName name="SloupecCC" localSheetId="4">#REF!</definedName>
    <definedName name="SloupecCC" localSheetId="1">#REF!</definedName>
    <definedName name="SloupecCC">#REF!</definedName>
    <definedName name="SloupecCisloPol" localSheetId="0">#REF!</definedName>
    <definedName name="SloupecCisloPol" localSheetId="2">#REF!</definedName>
    <definedName name="SloupecCisloPol" localSheetId="3">#REF!</definedName>
    <definedName name="SloupecCisloPol" localSheetId="4">#REF!</definedName>
    <definedName name="SloupecCisloPol" localSheetId="1">#REF!</definedName>
    <definedName name="SloupecCisloPol">#REF!</definedName>
    <definedName name="SloupecJC" localSheetId="0">#REF!</definedName>
    <definedName name="SloupecJC" localSheetId="2">#REF!</definedName>
    <definedName name="SloupecJC" localSheetId="3">#REF!</definedName>
    <definedName name="SloupecJC" localSheetId="4">#REF!</definedName>
    <definedName name="SloupecJC" localSheetId="1">#REF!</definedName>
    <definedName name="SloupecJC">#REF!</definedName>
    <definedName name="SloupecMJ" localSheetId="0">#REF!</definedName>
    <definedName name="SloupecMJ" localSheetId="2">#REF!</definedName>
    <definedName name="SloupecMJ" localSheetId="3">#REF!</definedName>
    <definedName name="SloupecMJ" localSheetId="4">#REF!</definedName>
    <definedName name="SloupecMJ" localSheetId="1">#REF!</definedName>
    <definedName name="SloupecMJ">#REF!</definedName>
    <definedName name="SloupecMnozstvi" localSheetId="0">#REF!</definedName>
    <definedName name="SloupecMnozstvi" localSheetId="2">#REF!</definedName>
    <definedName name="SloupecMnozstvi" localSheetId="3">#REF!</definedName>
    <definedName name="SloupecMnozstvi" localSheetId="4">#REF!</definedName>
    <definedName name="SloupecMnozstvi" localSheetId="1">#REF!</definedName>
    <definedName name="SloupecMnozstvi">#REF!</definedName>
    <definedName name="SloupecNazPol" localSheetId="0">#REF!</definedName>
    <definedName name="SloupecNazPol" localSheetId="2">#REF!</definedName>
    <definedName name="SloupecNazPol" localSheetId="3">#REF!</definedName>
    <definedName name="SloupecNazPol" localSheetId="4">#REF!</definedName>
    <definedName name="SloupecNazPol" localSheetId="1">#REF!</definedName>
    <definedName name="SloupecNazPol">#REF!</definedName>
    <definedName name="SloupecPC" localSheetId="0">#REF!</definedName>
    <definedName name="SloupecPC" localSheetId="2">#REF!</definedName>
    <definedName name="SloupecPC" localSheetId="3">#REF!</definedName>
    <definedName name="SloupecPC" localSheetId="4">#REF!</definedName>
    <definedName name="SloupecPC" localSheetId="1">#REF!</definedName>
    <definedName name="SloupecPC">#REF!</definedName>
    <definedName name="ss" localSheetId="3">#REF!</definedName>
    <definedName name="ss" localSheetId="4">#REF!</definedName>
    <definedName name="ss">#REF!</definedName>
    <definedName name="sss" localSheetId="3">#REF!</definedName>
    <definedName name="sss" localSheetId="4">#REF!</definedName>
    <definedName name="sss">#REF!</definedName>
    <definedName name="sssssss" localSheetId="3">#REF!</definedName>
    <definedName name="sssssss" localSheetId="4">#REF!</definedName>
    <definedName name="sssssss">#REF!</definedName>
    <definedName name="Typ" localSheetId="0">#REF!</definedName>
    <definedName name="Typ" localSheetId="2">#REF!</definedName>
    <definedName name="Typ" localSheetId="3">#REF!</definedName>
    <definedName name="Typ" localSheetId="4">#REF!</definedName>
    <definedName name="Typ" localSheetId="1">#REF!</definedName>
    <definedName name="Typ">#REF!</definedName>
    <definedName name="VRN" localSheetId="0">#REF!</definedName>
    <definedName name="VRN" localSheetId="2">#REF!</definedName>
    <definedName name="VRN" localSheetId="3">#REF!</definedName>
    <definedName name="VRN" localSheetId="4">#REF!</definedName>
    <definedName name="VRN" localSheetId="1">#REF!</definedName>
    <definedName name="VRN">#REF!</definedName>
    <definedName name="VRNKc" localSheetId="0">#REF!</definedName>
    <definedName name="VRNKc" localSheetId="2">#REF!</definedName>
    <definedName name="VRNKc" localSheetId="3">#REF!</definedName>
    <definedName name="VRNKc" localSheetId="4">#REF!</definedName>
    <definedName name="VRNKc" localSheetId="1">#REF!</definedName>
    <definedName name="VRNKc">#REF!</definedName>
    <definedName name="VRNnazev" localSheetId="0">#REF!</definedName>
    <definedName name="VRNnazev" localSheetId="2">#REF!</definedName>
    <definedName name="VRNnazev" localSheetId="3">#REF!</definedName>
    <definedName name="VRNnazev" localSheetId="4">#REF!</definedName>
    <definedName name="VRNnazev" localSheetId="1">#REF!</definedName>
    <definedName name="VRNnazev">#REF!</definedName>
    <definedName name="VRNproc" localSheetId="0">#REF!</definedName>
    <definedName name="VRNproc" localSheetId="2">#REF!</definedName>
    <definedName name="VRNproc" localSheetId="3">#REF!</definedName>
    <definedName name="VRNproc" localSheetId="4">#REF!</definedName>
    <definedName name="VRNproc" localSheetId="1">#REF!</definedName>
    <definedName name="VRNproc">#REF!</definedName>
    <definedName name="VRNzakl" localSheetId="0">#REF!</definedName>
    <definedName name="VRNzakl" localSheetId="2">#REF!</definedName>
    <definedName name="VRNzakl" localSheetId="3">#REF!</definedName>
    <definedName name="VRNzakl" localSheetId="4">#REF!</definedName>
    <definedName name="VRNzakl" localSheetId="1">#REF!</definedName>
    <definedName name="VRNzakl">#REF!</definedName>
    <definedName name="Zakazka" localSheetId="0">#REF!</definedName>
    <definedName name="Zakazka" localSheetId="2">#REF!</definedName>
    <definedName name="Zakazka" localSheetId="3">#REF!</definedName>
    <definedName name="Zakazka" localSheetId="4">#REF!</definedName>
    <definedName name="Zakazka" localSheetId="1">#REF!</definedName>
    <definedName name="Zakazka">#REF!</definedName>
    <definedName name="Zaklad22" localSheetId="0">#REF!</definedName>
    <definedName name="Zaklad22" localSheetId="2">#REF!</definedName>
    <definedName name="Zaklad22" localSheetId="3">#REF!</definedName>
    <definedName name="Zaklad22" localSheetId="4">#REF!</definedName>
    <definedName name="Zaklad22" localSheetId="1">#REF!</definedName>
    <definedName name="Zaklad22">#REF!</definedName>
    <definedName name="Zaklad5" localSheetId="0">#REF!</definedName>
    <definedName name="Zaklad5" localSheetId="2">#REF!</definedName>
    <definedName name="Zaklad5" localSheetId="3">#REF!</definedName>
    <definedName name="Zaklad5" localSheetId="4">#REF!</definedName>
    <definedName name="Zaklad5" localSheetId="1">#REF!</definedName>
    <definedName name="Zaklad5">#REF!</definedName>
    <definedName name="Zhotovitel" localSheetId="0">#REF!</definedName>
    <definedName name="Zhotovitel" localSheetId="2">#REF!</definedName>
    <definedName name="Zhotovitel" localSheetId="3">#REF!</definedName>
    <definedName name="Zhotovitel" localSheetId="4">#REF!</definedName>
    <definedName name="Zhotovitel" localSheetId="1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<sst xmlns="http://schemas.openxmlformats.org/spreadsheetml/2006/main" count="696" uniqueCount="317">
  <si>
    <t>Poznámka:</t>
  </si>
  <si>
    <t>OK - ocelová konstrukce</t>
  </si>
  <si>
    <t>celkem</t>
  </si>
  <si>
    <t>cena</t>
  </si>
  <si>
    <t>CELKEM bez DPH</t>
  </si>
  <si>
    <t xml:space="preserve">výměra </t>
  </si>
  <si>
    <t>.-technologické práce na stavbě:</t>
  </si>
  <si>
    <t>.-demontáže:</t>
  </si>
  <si>
    <t>.-materiál, výroba:</t>
  </si>
  <si>
    <t>Název</t>
  </si>
  <si>
    <t>Popis</t>
  </si>
  <si>
    <t>Cena celkem</t>
  </si>
  <si>
    <t>.-spotřební materiál (plyny, elektrody, vrtáky, brusivo, ...)</t>
  </si>
  <si>
    <t>(Kč)</t>
  </si>
  <si>
    <t>počet</t>
  </si>
  <si>
    <t>.-montáže:</t>
  </si>
  <si>
    <t>.-rekonstrukční práce:</t>
  </si>
  <si>
    <t>.-povrchová ochrana:</t>
  </si>
  <si>
    <t>.-ekologická likvidace odpadu (plechovky, …)</t>
  </si>
  <si>
    <t>.-přípravky výrobní</t>
  </si>
  <si>
    <t>CELKEM s DPH 21%</t>
  </si>
  <si>
    <t>Položka</t>
  </si>
  <si>
    <t>číslo</t>
  </si>
  <si>
    <t>DPH 21%</t>
  </si>
  <si>
    <t>Číselné</t>
  </si>
  <si>
    <t>zatřídění položky</t>
  </si>
  <si>
    <t>011</t>
  </si>
  <si>
    <t>soubor</t>
  </si>
  <si>
    <t>0210</t>
  </si>
  <si>
    <t>0221</t>
  </si>
  <si>
    <t>.-zpracování povodňového plánu stavby dle §71 zákona č. 254/2001 Sb. včetně zajištění schválení úříslušnými orgány správy a Povodím Labe, státní podnik</t>
  </si>
  <si>
    <t>023</t>
  </si>
  <si>
    <t>.-vypracování projektu skutečného provedení díla</t>
  </si>
  <si>
    <t>0997</t>
  </si>
  <si>
    <t>.-zajištění kontrolního a zkušebního plánu stavby</t>
  </si>
  <si>
    <t>Vedlejší a ostatní rozpočtové náklady</t>
  </si>
  <si>
    <t>.-obsah vedlejších a ostatních rozpočtových nákladů byl přizpůsoben rozsahu prováděné stavby.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</si>
  <si>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</si>
  <si>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</si>
  <si>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</si>
  <si>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</si>
  <si>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</si>
  <si>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</si>
  <si>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</si>
  <si>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</si>
  <si>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.- nátěrový systém 2:  </t>
  </si>
  <si>
    <t xml:space="preserve">  .- tryskání povrchu základní SA 2,5 dle EN ISO 12944</t>
  </si>
  <si>
    <t xml:space="preserve">  .- tryskání povrchu před nátěrem SA 2,5 dle EN ISO 12944,</t>
  </si>
  <si>
    <r>
      <t xml:space="preserve">     drsnost Rz = 40-60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</si>
  <si>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  .-barevné řešení – šedá RAL 7032   </t>
  </si>
  <si>
    <t>48</t>
  </si>
  <si>
    <t>49</t>
  </si>
  <si>
    <t>50</t>
  </si>
  <si>
    <t xml:space="preserve">  .- mechanické očištění St 2 (mech. nebo strojní vybroušení povrchu) </t>
  </si>
  <si>
    <t xml:space="preserve">            .- mechanické očištění St 2  </t>
  </si>
  <si>
    <t xml:space="preserve">  .- nátěr: EP, vysokosušinový, aplik. za studena</t>
  </si>
  <si>
    <r>
      <t xml:space="preserve">            .- nátěr vrchní vrstva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</si>
  <si>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.-ostatní rozpočtové náklady:</t>
  </si>
  <si>
    <t xml:space="preserve">.-úklid odpadu </t>
  </si>
  <si>
    <t>EP - epoxidový nátěr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</si>
  <si>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</si>
  <si>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</si>
  <si>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</si>
  <si>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</si>
  <si>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</si>
  <si>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</si>
  <si>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</si>
  <si>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</si>
  <si>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</si>
  <si>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</si>
  <si>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</si>
  <si>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</si>
  <si>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</si>
  <si>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</si>
  <si>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</si>
  <si>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</si>
  <si>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</si>
  <si>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</si>
  <si>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</si>
  <si>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</si>
  <si>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</si>
  <si>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</si>
  <si>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</si>
  <si>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</si>
  <si>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</si>
  <si>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</si>
  <si>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</si>
  <si>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</si>
  <si>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</si>
  <si>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</si>
  <si>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</si>
  <si>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</si>
  <si>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</si>
  <si>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</si>
  <si>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</si>
  <si>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</si>
  <si>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</si>
  <si>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</si>
  <si>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</si>
  <si>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</si>
  <si>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</si>
  <si>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</si>
  <si>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</si>
  <si>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</si>
  <si>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měrná</t>
  </si>
  <si>
    <t>jednotka</t>
  </si>
  <si>
    <t>kg</t>
  </si>
  <si>
    <t>hod</t>
  </si>
  <si>
    <r>
      <t>m</t>
    </r>
    <r>
      <rPr>
        <vertAlign val="superscript"/>
        <sz val="10"/>
        <rFont val="Arial CE"/>
        <family val="2"/>
      </rPr>
      <t>2</t>
    </r>
  </si>
  <si>
    <t>.-zajištění komplet.zařízení staveniště a jeho připojení na sítě</t>
  </si>
  <si>
    <t>cena za jednotku</t>
  </si>
  <si>
    <t>kpl</t>
  </si>
  <si>
    <t xml:space="preserve">Cena </t>
  </si>
  <si>
    <t xml:space="preserve">1.1 Rekonstrukce </t>
  </si>
  <si>
    <t xml:space="preserve">.- nátěrový systém 4:  </t>
  </si>
  <si>
    <t>m</t>
  </si>
  <si>
    <t>26</t>
  </si>
  <si>
    <t>60</t>
  </si>
  <si>
    <t>61</t>
  </si>
  <si>
    <t>62</t>
  </si>
  <si>
    <t xml:space="preserve">2.1 Rekonstrukce </t>
  </si>
  <si>
    <t>2.1 Rekonstrukce bočních štítů</t>
  </si>
  <si>
    <t>2.3 Ostatní</t>
  </si>
  <si>
    <t xml:space="preserve">     bočních štítů</t>
  </si>
  <si>
    <t>.-boční štíty těsnění HV</t>
  </si>
  <si>
    <t>.-boční štíty těsnění DV</t>
  </si>
  <si>
    <t>.-prahové (podélné) těsnění sektoru HV (5+5m)</t>
  </si>
  <si>
    <t>.-boční štít - úprava:</t>
  </si>
  <si>
    <t>.-zhotovení montážních závitových otvorů M8 (cca 745ks)</t>
  </si>
  <si>
    <t>.-šroub M8x14mm DIN7991                                   (nerez A2)</t>
  </si>
  <si>
    <t>.-silikon</t>
  </si>
  <si>
    <t xml:space="preserve">  .- nátěr: EP, vysokosušinový, aplik. za horka</t>
  </si>
  <si>
    <r>
      <t xml:space="preserve">     (např. SIKA PERMACOR 2807/HS-A)              </t>
    </r>
    <r>
      <rPr>
        <b/>
        <sz val="10"/>
        <rFont val="Arial"/>
        <family val="2"/>
      </rPr>
      <t>min.1000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</si>
  <si>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vrchní vrstva                                        1000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</si>
  <si>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  .-zabroušení povrchu (výstupků)</t>
  </si>
  <si>
    <t xml:space="preserve">.-OK boční štít:  </t>
  </si>
  <si>
    <r>
      <t xml:space="preserve">  .- nátěr: EP (např. SIKA PERMACOR 2807/HS)  </t>
    </r>
    <r>
      <rPr>
        <b/>
        <sz val="10"/>
        <rFont val="Arial"/>
        <family val="2"/>
      </rPr>
      <t>min.1000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</si>
  <si>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 xml:space="preserve">.- nátěrový systém 4a:  </t>
  </si>
  <si>
    <t xml:space="preserve">  .- nátěr: stěrkováním EP, vysokosušinový, aplik. za horka</t>
  </si>
  <si>
    <r>
      <t xml:space="preserve">     (např. SIKA PERMACOR 2807/HS-A)          </t>
    </r>
    <r>
      <rPr>
        <b/>
        <sz val="10"/>
        <rFont val="Arial"/>
        <family val="2"/>
      </rPr>
      <t xml:space="preserve"> tl.nátěru dle výdutě</t>
    </r>
  </si>
  <si>
    <r>
      <t xml:space="preserve">            .- nátěr vrchní vrstva                                        xxx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</si>
  <si>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.-vyplnění plošných výdutí nad 2dm</t>
    </r>
    <r>
      <rPr>
        <vertAlign val="superscript"/>
        <sz val="10"/>
        <rFont val="Arial"/>
        <family val="2"/>
      </rPr>
      <t>2</t>
    </r>
  </si>
  <si>
    <r>
      <t xml:space="preserve">  .- nátěr: stěrka EP (např. SIKA PERMACOR 2807/HS)  </t>
    </r>
    <r>
      <rPr>
        <b/>
        <sz val="10"/>
        <rFont val="Arial"/>
        <family val="2"/>
      </rPr>
      <t>xxx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</si>
  <si>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vrchní vrstva                                           xxx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</si>
  <si>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.-těsnění, těsnící lišty a krycí plech bočních štítů:</t>
  </si>
  <si>
    <t>.-výměna spoj.mater. lišt a ochr. plechů za nové DV štíty</t>
  </si>
  <si>
    <t>.-nová forma - těsnění rohové díly</t>
  </si>
  <si>
    <t>.-těsnění boční štíty DV:</t>
  </si>
  <si>
    <t>.-těsnění rohový díl 52x43x110mm</t>
  </si>
  <si>
    <t>.-šroub M16x35mm                                                (nerez A2)</t>
  </si>
  <si>
    <t>.-podložka 17                                                        (nerez A2)</t>
  </si>
  <si>
    <t>.- spoj.mater. lišt a ochr. plechů DV štíty:</t>
  </si>
  <si>
    <t>.-šroub M16x30mm                                                (nerez A2)</t>
  </si>
  <si>
    <t>.-šroub M16x40mm                                                (nerez A2)</t>
  </si>
  <si>
    <t>.-šroub M16x35mm DIN7991                                   (nerez A2)</t>
  </si>
  <si>
    <t>.-šroub M16x75mm                                                (nerez A2)</t>
  </si>
  <si>
    <t>.-šroub M16x80mm                                                (nerez A2)</t>
  </si>
  <si>
    <t>.-šroub M16x90mm                                                (nerez A2)</t>
  </si>
  <si>
    <t xml:space="preserve">     10% z celkové plošné výměry</t>
  </si>
  <si>
    <t xml:space="preserve">.-OK těsnící lišty a krycí plechy bočních štítů:  </t>
  </si>
  <si>
    <t>.-těleso sektoru - úprava:</t>
  </si>
  <si>
    <t>.-úprava stěny tělesa sektoru z DV - odříznutí povodní stěny sektoru,</t>
  </si>
  <si>
    <t xml:space="preserve">  pro vytvoření mezery mezi štítem s osazeným teflonem tl.6mm</t>
  </si>
  <si>
    <t xml:space="preserve">  a tělesem sektoru 15mm (štít/sektor 21mm)</t>
  </si>
  <si>
    <t xml:space="preserve">  (proměřit před počátkem činností)</t>
  </si>
  <si>
    <r>
      <t xml:space="preserve">     (např. SIKA PERMACOR 3326/EG)                 </t>
    </r>
    <r>
      <rPr>
        <b/>
        <sz val="10"/>
        <rFont val="Arial"/>
        <family val="2"/>
      </rPr>
      <t>min.500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</si>
  <si>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penetrační vrstva                                 175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</si>
  <si>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mezivrstva                                          175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</si>
  <si>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SIKA PERMACOR 3326/EG)  </t>
    </r>
    <r>
      <rPr>
        <b/>
        <sz val="10"/>
        <rFont val="Arial"/>
        <family val="2"/>
      </rPr>
      <t>min.500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</si>
  <si>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 xml:space="preserve">     těsnící plochy z DV</t>
  </si>
  <si>
    <t>.-prahové (podélné) těsnění sektoru DV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</si>
  <si>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</si>
  <si>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</si>
  <si>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</si>
  <si>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</si>
  <si>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</si>
  <si>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</si>
  <si>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</si>
  <si>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</si>
  <si>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</si>
  <si>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</si>
  <si>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</si>
  <si>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</si>
  <si>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</si>
  <si>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</si>
  <si>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</si>
  <si>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.-dílčí technologická matipulace se sektorem (při instalaci teflonové vrstvy bočních štítů):</t>
  </si>
  <si>
    <t>.-dílčí technol.demontáž těsnění bočních štítů sektoru z HV + DV</t>
  </si>
  <si>
    <t>.-dílčí technol.montáž těsnění bočních štítů sektoru z HV + DV</t>
  </si>
  <si>
    <t>.-dílčí technol.demontáž podélného těsnění sektoru z HV(5+5m) a DV</t>
  </si>
  <si>
    <t>.-dílčí technol.montáž podélného těsnění sektoru z HV(5+5m) a DV</t>
  </si>
  <si>
    <t>.-lešení prostorové trubkové - montáž, pronájem, demontáž (65bm)</t>
  </si>
  <si>
    <t>.-el.energie (provoz staveniště, čerpání zahrazeného jezového pole po dobu provádění prací, …)</t>
  </si>
  <si>
    <t>.-zabezppečení klimatických podmínek (nátěr.systém)</t>
  </si>
  <si>
    <t>.-ekologická likvidace topného média fridex</t>
  </si>
  <si>
    <t>.-přesuny a použití pontonů a remorkéru (nebo pracovního plovoucího stroje - jeřábu)</t>
  </si>
  <si>
    <t>HSJ - hydrostatický jez</t>
  </si>
  <si>
    <t>HV - horní voda</t>
  </si>
  <si>
    <t>DV - dolní voda</t>
  </si>
  <si>
    <r>
      <t xml:space="preserve">.-těsnění nota s dutinkou </t>
    </r>
    <r>
      <rPr>
        <sz val="10"/>
        <rFont val="Symbol"/>
        <family val="1"/>
      </rPr>
      <t>f</t>
    </r>
    <r>
      <rPr>
        <sz val="10"/>
        <rFont val="Arial CE"/>
        <family val="2"/>
      </rPr>
      <t>40x110mm (tvrdost 50°Sh)</t>
    </r>
  </si>
  <si>
    <t>.-nová forma - těsnění nota s dutinkou</t>
  </si>
  <si>
    <t xml:space="preserve">2.2 Rekonstrukce </t>
  </si>
  <si>
    <t xml:space="preserve">Stavba:  </t>
  </si>
  <si>
    <t xml:space="preserve">Číslo stavby:  </t>
  </si>
  <si>
    <t>D. Specifikace prací a dodávek  - rekapitulace - rozpočet</t>
  </si>
  <si>
    <t>[kapitoly]</t>
  </si>
  <si>
    <t xml:space="preserve">Tabulka obsahuje početní vzorce - provede výpočet soutěžní ceny. </t>
  </si>
  <si>
    <t>Detailní popis specifikace - viz Technické podmínky</t>
  </si>
  <si>
    <t>Výčet vybraných činností nutných k realizaci díla viz příloha D.2.1 a TZ - TP část D.2.1 - 3 až 6.</t>
  </si>
  <si>
    <t>Výčet vybraných činností nutných k realizaci díla viz příloha D.2.2 a TZ - TP část D.2.1 - 3 až 6.</t>
  </si>
  <si>
    <t>Příloha D.2.1</t>
  </si>
  <si>
    <t>Příloha D.2.2</t>
  </si>
  <si>
    <t>Příloha D.2.3</t>
  </si>
  <si>
    <t>ks</t>
  </si>
  <si>
    <t xml:space="preserve">3.1 Rekonstrukce </t>
  </si>
  <si>
    <t>Příloha D.2.4</t>
  </si>
  <si>
    <t>4.1 Vedlejší rozpočtové náklady</t>
  </si>
  <si>
    <t>4.2 Ostatní náklady</t>
  </si>
  <si>
    <t>Výčet vybraných činností nutných k realizaci díla viz příloha D.2.3 a TZ - TP část D.2.1 - 3 až 6.</t>
  </si>
  <si>
    <t>Výčet vybraných činností nutných k realizaci díla viz příloha D.2.4 a TZ - TP část D.2.1.-3.</t>
  </si>
  <si>
    <t>celkem 4.1 Vedlejší rozpočtové náklady</t>
  </si>
  <si>
    <t>celkem 4.2 Ostatní náklady</t>
  </si>
  <si>
    <t>4. D.2.4  Vedlejší a ostatní rozpočtové náklady  (VRN)</t>
  </si>
  <si>
    <t>.-vypracování Havarijního plánu  včetně zajištění schválení příslušnými orgány správy a Povodím Labe, státní podnik</t>
  </si>
  <si>
    <t>5a</t>
  </si>
  <si>
    <t>0221a</t>
  </si>
  <si>
    <t>.-vypracování plánu BOZP</t>
  </si>
  <si>
    <r>
      <t xml:space="preserve">VD Roudnice nad Labem, </t>
    </r>
    <r>
      <rPr>
        <b/>
        <sz val="12"/>
        <rFont val="Arial CE"/>
        <family val="2"/>
      </rPr>
      <t>rekonstrukce pravého sektoru HSJ</t>
    </r>
  </si>
  <si>
    <t xml:space="preserve">    opěrné konstrukce tělesa</t>
  </si>
  <si>
    <t xml:space="preserve">    sektoru</t>
  </si>
  <si>
    <t xml:space="preserve">1. D.2.2 PS2 Rekonstrukce  </t>
  </si>
  <si>
    <t xml:space="preserve">    bočních štítů</t>
  </si>
  <si>
    <t xml:space="preserve">2. D.2.3 PS3 Rekonstrukce  </t>
  </si>
  <si>
    <t xml:space="preserve">    přitížení sektoru</t>
  </si>
  <si>
    <t xml:space="preserve">3. D.2.4 PS4 Rekonstrukce  </t>
  </si>
  <si>
    <t>3.2 Ostatní</t>
  </si>
  <si>
    <t>1.1 Rekonstrukce opěrné konstrukce tělesa sektoru</t>
  </si>
  <si>
    <t>1.2 Ostatní</t>
  </si>
  <si>
    <t>3.1 Rekonstrukce přitížení sektoru</t>
  </si>
  <si>
    <r>
      <t xml:space="preserve">VD Roudnice nad Labem, </t>
    </r>
    <r>
      <rPr>
        <b/>
        <sz val="12"/>
        <rFont val="Arial CE"/>
        <family val="2"/>
      </rPr>
      <t>rekonstrukce pravého sektoru HSJ</t>
    </r>
  </si>
  <si>
    <t xml:space="preserve">D.2.4 PS4 Rekonstrukce přitížení sektoru </t>
  </si>
  <si>
    <t xml:space="preserve">D.2.3 PS3 Rekonstrukce bočních štítů </t>
  </si>
  <si>
    <t>D.2.2 PS2 Rekonstrukce opěrné konstrukce tělesa sektoru</t>
  </si>
  <si>
    <t xml:space="preserve">     opěrné konstrukce</t>
  </si>
  <si>
    <t xml:space="preserve">     tělesa sektoru</t>
  </si>
  <si>
    <t>.-lešení prostorové trubkové - montáž, pronájem, demontáž (20bm)</t>
  </si>
  <si>
    <t>.-kontrola, seřízení, vycentrování, přivaření dosedacích návarků (plošných dosedů v současvé době pouze nabodovaných) opěrné konstrukce tělesa sektoru 1-8 s dolní dosedací stoličkou 1-8 ve sklopené poloze sektoru</t>
  </si>
  <si>
    <t xml:space="preserve">.-OK tělesa sektoru - oprava stávající vnitřní povrchové ochrany v místě provádění rekonstrukce doseedacích návarků (plošných dosedů) tělesa sektoru a dolních dosedacích stoliček:  </t>
  </si>
  <si>
    <t>.-dosedací návarek II. 30x30-120mm (mater.1.0570)</t>
  </si>
  <si>
    <t>.-případný podkladní materiál na dolní dosedací stoličce (mater. 1.0570)</t>
  </si>
  <si>
    <t>celkem 1.1 Rekonstrukce opěrné konstrukce tělesa sektoru</t>
  </si>
  <si>
    <r>
      <t>.-instalace teflonových desek tl.6mm (cca 8,5m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</si>
  <si>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r>
      <t>.-teflonová kluzná vrstva - deska tl.6mm  (cca 8,5m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</si>
  <si>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t xml:space="preserve">celkem 2.1 Rekonstrukce bočních štítů </t>
  </si>
  <si>
    <t xml:space="preserve">.-OK tělesa sektoru - úprava tělesa sektoru v místě provádění rekonstrukce z DV:  </t>
  </si>
  <si>
    <t>.-výměna/oprava stávajícího spoj. materiálu prahového těsnění z HV (60% šroubů M16x80 ze 162ks)</t>
  </si>
  <si>
    <t>.-výměna/oprava stávajícího spoj. materiálu prahového těsnění z DV (20% šroubů M16x80, M16x50 z 1066ks)</t>
  </si>
  <si>
    <t>.-prahové (podélné) těsnění sektoru HV</t>
  </si>
  <si>
    <t>.- těsnící sada prahové (podélné) těsnění z HV:</t>
  </si>
  <si>
    <t xml:space="preserve">   .-prahové (podélné) horní ploché těsnění Tl.15x105mm (pryž)</t>
  </si>
  <si>
    <t xml:space="preserve">   .-prahové (podélné) spodní ploché těsnění Tl.10x200mm (pryž)</t>
  </si>
  <si>
    <t xml:space="preserve">   .-prahové (podélné) podkladní ploché těsnění Tl.2x180mm (pryž)</t>
  </si>
  <si>
    <t>.- těsnící sada prahové (podélné) těsnění z DV:</t>
  </si>
  <si>
    <t>.-úprava/oprava stávající OK přítlačných lišt těsnění z HV a DV (úprava stávajících dilatačních mezer na max. 5mm mezi těsnícími lištami)</t>
  </si>
  <si>
    <t>.-ostatní materiál, výroba:</t>
  </si>
  <si>
    <t>.-materiál k úpravě OK těsnících lišt (úprava stávajících dilatačních mezer na max. 5mm mezi těsnícími lištami) (materiál 1.0038)</t>
  </si>
  <si>
    <t xml:space="preserve">   .-prahové (podélné) těsnění rozevřený úhelník Tl.25x90x87mm (pryž)</t>
  </si>
  <si>
    <t xml:space="preserve">   .-prahové (podélné) podkladní ploché těsnění Tl.10x160mm (pryž)</t>
  </si>
  <si>
    <t xml:space="preserve">.- nátěrový systém 1:  </t>
  </si>
  <si>
    <r>
      <t xml:space="preserve">  .- nátěr: EP (např. SIKA PERMACOR 2807/HS-A) </t>
    </r>
    <r>
      <rPr>
        <b/>
        <sz val="10"/>
        <rFont val="Arial"/>
        <family val="2"/>
      </rPr>
      <t>min.1000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</si>
  <si>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vrchní vrstva                                          1000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</si>
  <si>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.-OK přítlačná lišta z HV - obnova povrchové ochrany:  </t>
  </si>
  <si>
    <t xml:space="preserve">.-OK horní přítlačná lišta, dolní přítlačná lišta, nosný plech z DV - obnova povrchové ochrany:  </t>
  </si>
  <si>
    <t>1</t>
  </si>
  <si>
    <t>2</t>
  </si>
  <si>
    <t>3</t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</si>
  <si>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1 - 11)</t>
    </r>
  </si>
  <si>
    <t>celkem 1.2 Ostatní</t>
  </si>
  <si>
    <r>
      <t>.-opatření k zabezpečení stavby při zvýšených průtocích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1 - 62)</t>
    </r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</si>
  <si>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1 - 62)</t>
    </r>
  </si>
  <si>
    <r>
      <t>.-manipulace, jeřáby, jeřáby na pracovní ploše soulodí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1 - 62)</t>
    </r>
  </si>
  <si>
    <t xml:space="preserve">     (výměna podélného</t>
  </si>
  <si>
    <t xml:space="preserve">      těsnění z HV a DV)</t>
  </si>
  <si>
    <t>celkem 2.2 Rekonstrukce těsnící plochy z DV (výměna podélného těsnění z HV a DV)</t>
  </si>
  <si>
    <t xml:space="preserve">celkem 2.3 Ostatní </t>
  </si>
  <si>
    <t xml:space="preserve">     přitížení sektoru</t>
  </si>
  <si>
    <t>.-osazení přitěžovacího závaží</t>
  </si>
  <si>
    <t>.-přitížení sektoru:</t>
  </si>
  <si>
    <t>kus</t>
  </si>
  <si>
    <t>.-kontaktní lepidlo (např chemoprén)</t>
  </si>
  <si>
    <r>
      <t>.-OK přitěžovacího závaží (cca 0,6m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x105ks):  </t>
    </r>
  </si>
  <si>
    <t>.-podkladová pryž Tl.3x60-500mm (mater. pryž mikroporézní T130 EPDM) (210ks)</t>
  </si>
  <si>
    <t>.-přitěžovací závaží 500x450-x70mm odlitek (mater. GG25) (83kgx105ks)</t>
  </si>
  <si>
    <r>
      <t>.-OK tělesa sektoru - oprava stávající vnější povrchové ochrany v místě poruch a poškození na navodním a vzdušném líci tělesa sektoru (o celkové výměře z HV cca 10m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, z DV cca 20m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):  </t>
    </r>
  </si>
  <si>
    <t>celkem 3.1 Rekonstrukce přitížení sektoru</t>
  </si>
  <si>
    <t>celkem 3.2 Ostatní</t>
  </si>
  <si>
    <t>.-matice M20 ČSN EN ISO 7040 (nerez A2)</t>
  </si>
  <si>
    <t>.-podložka 21 ČSN EN ISO 7090 - tvar B (nerez A2)</t>
  </si>
  <si>
    <r>
      <t>.-opatření k zabezpečení stavby při zvýšených průtocích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1 - 13)</t>
    </r>
  </si>
  <si>
    <r>
      <t>.-přesuny materiálu a techniky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1 - 13)</t>
    </r>
  </si>
  <si>
    <r>
      <t>.-manipulace, jeřáby, jeřáby na pracovní ploše soulodí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1 - 13)</t>
    </r>
  </si>
  <si>
    <t>2.2 Výměna podélného těsnění z HV a DV</t>
  </si>
  <si>
    <t>D. Specifikace prací a dodávek k ocenění</t>
  </si>
  <si>
    <t xml:space="preserve">Doplňte cenu do šedě označených polí, tabulka provede výpočet soutěžní ceny. </t>
  </si>
  <si>
    <t>Soupis prací a dodávek</t>
  </si>
  <si>
    <t>.-spojovací materiál prahového těsnění HV - 60%  (šroub M16x80, podložka 17 - nerez A2; matice M16 - nerez A4)</t>
  </si>
  <si>
    <t>.-spojovací materiál prahového těsnění DV - 20%  (šroub M16x80, M16x50, podložka 17 - nerez A2; matice M16 - nerez A4)</t>
  </si>
  <si>
    <t>.-matice M16                                                         (nerez A4)</t>
  </si>
  <si>
    <t>.-matice nízká M16                                                (nerez A4)</t>
  </si>
  <si>
    <t xml:space="preserve">.-OK tělesa sektoru - oprava stávající vnější povrchové ochrany v místě provádění rekonstrukce přitížení sektoru (přechod hradící plech sektoru / nerezová kotvící lišta):  </t>
  </si>
  <si>
    <t>12a</t>
  </si>
  <si>
    <t>12b</t>
  </si>
  <si>
    <t>13a</t>
  </si>
  <si>
    <t>13b</t>
  </si>
  <si>
    <r>
      <t>.-opatření k zabezpečení stavby při zvýšených průtocích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1 - 8)</t>
    </r>
  </si>
  <si>
    <r>
      <t>.-manipulace, jeřáby, jeřáby na pracovní ploše soulodí (</t>
    </r>
    <r>
      <rPr>
        <sz val="10"/>
        <rFont val="Symbol"/>
        <family val="1"/>
      </rPr>
      <t>S</t>
    </r>
    <r>
      <rPr>
        <sz val="10"/>
        <rFont val="Arial CE"/>
        <family val="2"/>
      </rPr>
      <t xml:space="preserve"> 1 - 8)</t>
    </r>
  </si>
  <si>
    <t>.-lešení prostorové trubkové - montáž, pronájem, demontáž (30bm)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</si>
</sst>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0000"/>
  </numFmts>
  <fonts count="45">
    <font>
      <sz val="10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i/>
      <sz val="16"/>
      <name val="Arial CE"/>
      <family val="2"/>
    </font>
    <font>
      <b/>
      <i/>
      <sz val="12"/>
      <color indexed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color indexed="8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i/>
      <sz val="10"/>
      <color indexed="8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 CE"/>
      <family val="2"/>
    </font>
    <font>
      <i/>
      <vertAlign val="super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3" borderId="0" applyNumberFormat="0" applyBorder="0" applyAlignment="0" applyProtection="0"/>
    <xf numFmtId="0" fontId="30" fillId="0" borderId="0" applyNumberFormat="0" applyFill="0" applyBorder="0" applyAlignment="0">
      <protection/>
    </xf>
    <xf numFmtId="0" fontId="27" fillId="20" borderId="1" applyNumberFormat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21" borderId="5" applyNumberFormat="0" applyAlignment="0" applyProtection="0"/>
    <xf numFmtId="0" fontId="26" fillId="7" borderId="1" applyNumberFormat="0" applyAlignment="0" applyProtection="0"/>
    <xf numFmtId="0" fontId="23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11" fillId="0" borderId="9">
      <alignment horizontal="justify" vertical="center" wrapText="1"/>
      <protection locked="0"/>
    </xf>
    <xf numFmtId="0" fontId="2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/>
    <xf numFmtId="0" fontId="0" fillId="0" borderId="11" xfId="0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14" xfId="0" applyNumberFormat="1" applyBorder="1"/>
    <xf numFmtId="164" fontId="5" fillId="24" borderId="15" xfId="0" applyNumberFormat="1" applyFont="1" applyFill="1" applyBorder="1"/>
    <xf numFmtId="0" fontId="6" fillId="0" borderId="0" xfId="0" applyFont="1" applyBorder="1"/>
    <xf numFmtId="164" fontId="0" fillId="20" borderId="16" xfId="0" applyNumberFormat="1" applyFill="1" applyBorder="1" applyAlignment="1">
      <alignment horizontal="right"/>
    </xf>
    <xf numFmtId="49" fontId="0" fillId="0" borderId="17" xfId="0" applyNumberFormat="1" applyFont="1" applyBorder="1" applyAlignment="1">
      <alignment vertical="top" wrapText="1"/>
    </xf>
    <xf numFmtId="43" fontId="0" fillId="0" borderId="18" xfId="0" applyNumberFormat="1" applyBorder="1" applyAlignment="1">
      <alignment horizontal="center"/>
    </xf>
    <xf numFmtId="164" fontId="0" fillId="20" borderId="18" xfId="0" applyNumberFormat="1" applyFill="1" applyBorder="1"/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/>
    <xf numFmtId="0" fontId="0" fillId="0" borderId="16" xfId="0" applyFill="1" applyBorder="1" applyAlignment="1">
      <alignment horizontal="center"/>
    </xf>
    <xf numFmtId="43" fontId="0" fillId="0" borderId="14" xfId="0" applyNumberFormat="1" applyBorder="1"/>
    <xf numFmtId="0" fontId="0" fillId="0" borderId="19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6" xfId="0" applyNumberFormat="1" applyFill="1" applyBorder="1"/>
    <xf numFmtId="43" fontId="0" fillId="0" borderId="18" xfId="0" applyNumberFormat="1" applyFill="1" applyBorder="1"/>
    <xf numFmtId="43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12" fillId="0" borderId="0" xfId="0" applyNumberFormat="1" applyFont="1" applyBorder="1"/>
    <xf numFmtId="0" fontId="12" fillId="24" borderId="15" xfId="0" applyFont="1" applyFill="1" applyBorder="1"/>
    <xf numFmtId="0" fontId="12" fillId="24" borderId="15" xfId="0" applyFont="1" applyFill="1" applyBorder="1" applyAlignment="1">
      <alignment horizontal="center"/>
    </xf>
    <xf numFmtId="164" fontId="12" fillId="24" borderId="15" xfId="0" applyNumberFormat="1" applyFont="1" applyFill="1" applyBorder="1"/>
    <xf numFmtId="49" fontId="0" fillId="0" borderId="17" xfId="0" applyNumberFormat="1" applyBorder="1" applyAlignment="1">
      <alignment vertical="top" wrapText="1"/>
    </xf>
    <xf numFmtId="164" fontId="0" fillId="20" borderId="16" xfId="0" applyNumberFormat="1" applyFill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/>
    </xf>
    <xf numFmtId="0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0" xfId="58" applyFont="1">
      <alignment/>
      <protection/>
    </xf>
    <xf numFmtId="0" fontId="7" fillId="0" borderId="0" xfId="58" applyFont="1" applyBorder="1">
      <alignment/>
      <protection/>
    </xf>
    <xf numFmtId="0" fontId="0" fillId="0" borderId="11" xfId="58" applyFont="1" applyBorder="1">
      <alignment/>
      <protection/>
    </xf>
    <xf numFmtId="0" fontId="8" fillId="0" borderId="19" xfId="58" applyFont="1" applyBorder="1">
      <alignment/>
      <protection/>
    </xf>
    <xf numFmtId="164" fontId="0" fillId="0" borderId="20" xfId="58" applyNumberFormat="1" applyFont="1" applyBorder="1">
      <alignment/>
      <protection/>
    </xf>
    <xf numFmtId="0" fontId="31" fillId="25" borderId="21" xfId="58" applyFont="1" applyFill="1" applyBorder="1" applyAlignment="1">
      <alignment vertical="top" wrapText="1"/>
      <protection/>
    </xf>
    <xf numFmtId="164" fontId="3" fillId="25" borderId="22" xfId="58" applyNumberFormat="1" applyFont="1" applyFill="1" applyBorder="1">
      <alignment/>
      <protection/>
    </xf>
    <xf numFmtId="0" fontId="32" fillId="0" borderId="13" xfId="57" applyFont="1" applyBorder="1">
      <alignment/>
      <protection/>
    </xf>
    <xf numFmtId="0" fontId="32" fillId="0" borderId="19" xfId="57" applyFont="1" applyBorder="1">
      <alignment/>
      <protection/>
    </xf>
    <xf numFmtId="164" fontId="0" fillId="0" borderId="23" xfId="58" applyNumberFormat="1" applyFont="1" applyBorder="1">
      <alignment/>
      <protection/>
    </xf>
    <xf numFmtId="42" fontId="0" fillId="0" borderId="20" xfId="58" applyNumberFormat="1" applyFont="1" applyBorder="1">
      <alignment/>
      <protection/>
    </xf>
    <xf numFmtId="0" fontId="31" fillId="0" borderId="15" xfId="58" applyFont="1" applyBorder="1" applyAlignment="1">
      <alignment vertical="top" wrapText="1"/>
      <protection/>
    </xf>
    <xf numFmtId="164" fontId="3" fillId="0" borderId="24" xfId="58" applyNumberFormat="1" applyFont="1" applyBorder="1">
      <alignment/>
      <protection/>
    </xf>
    <xf numFmtId="0" fontId="4" fillId="24" borderId="21" xfId="58" applyFont="1" applyFill="1" applyBorder="1">
      <alignment/>
      <protection/>
    </xf>
    <xf numFmtId="164" fontId="5" fillId="24" borderId="22" xfId="58" applyNumberFormat="1" applyFont="1" applyFill="1" applyBorder="1">
      <alignment/>
      <protection/>
    </xf>
    <xf numFmtId="0" fontId="2" fillId="0" borderId="0" xfId="58" applyNumberFormat="1" applyFont="1" applyBorder="1" applyAlignment="1">
      <alignment horizontal="left"/>
      <protection/>
    </xf>
    <xf numFmtId="0" fontId="2" fillId="0" borderId="0" xfId="58" applyFont="1" applyBorder="1" applyAlignment="1">
      <alignment vertical="top" wrapText="1"/>
      <protection/>
    </xf>
    <xf numFmtId="164" fontId="0" fillId="0" borderId="0" xfId="58" applyNumberFormat="1" applyFont="1" applyBorder="1">
      <alignment/>
      <protection/>
    </xf>
    <xf numFmtId="0" fontId="1" fillId="0" borderId="16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164" fontId="0" fillId="0" borderId="26" xfId="58" applyNumberFormat="1" applyFont="1" applyBorder="1">
      <alignment/>
      <protection/>
    </xf>
    <xf numFmtId="49" fontId="6" fillId="0" borderId="0" xfId="0" applyNumberFormat="1" applyFont="1" applyBorder="1"/>
    <xf numFmtId="49" fontId="7" fillId="0" borderId="0" xfId="0" applyNumberFormat="1" applyFont="1" applyBorder="1"/>
    <xf numFmtId="49" fontId="0" fillId="0" borderId="0" xfId="0" applyNumberFormat="1" applyFont="1"/>
    <xf numFmtId="49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4" fillId="24" borderId="15" xfId="0" applyNumberFormat="1" applyFont="1" applyFill="1" applyBorder="1"/>
    <xf numFmtId="0" fontId="3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9" xfId="0" applyBorder="1"/>
    <xf numFmtId="0" fontId="0" fillId="0" borderId="29" xfId="0" applyBorder="1"/>
    <xf numFmtId="165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9" fontId="0" fillId="0" borderId="24" xfId="0" applyNumberFormat="1" applyBorder="1"/>
    <xf numFmtId="0" fontId="0" fillId="0" borderId="24" xfId="0" applyBorder="1"/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/>
    <xf numFmtId="0" fontId="0" fillId="23" borderId="14" xfId="0" applyFill="1" applyBorder="1" applyAlignment="1">
      <alignment horizontal="center"/>
    </xf>
    <xf numFmtId="43" fontId="0" fillId="23" borderId="14" xfId="0" applyNumberFormat="1" applyFill="1" applyBorder="1"/>
    <xf numFmtId="164" fontId="0" fillId="23" borderId="14" xfId="0" applyNumberFormat="1" applyFill="1" applyBorder="1"/>
    <xf numFmtId="1" fontId="0" fillId="23" borderId="14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8" fillId="0" borderId="19" xfId="0" applyFont="1" applyBorder="1"/>
    <xf numFmtId="0" fontId="8" fillId="0" borderId="13" xfId="0" applyFont="1" applyBorder="1" applyAlignment="1">
      <alignment wrapText="1"/>
    </xf>
    <xf numFmtId="164" fontId="0" fillId="20" borderId="33" xfId="0" applyNumberFormat="1" applyFill="1" applyBorder="1"/>
    <xf numFmtId="0" fontId="32" fillId="23" borderId="34" xfId="0" applyFont="1" applyFill="1" applyBorder="1" applyAlignment="1">
      <alignment vertical="top" wrapText="1"/>
    </xf>
    <xf numFmtId="0" fontId="1" fillId="0" borderId="0" xfId="0" applyFont="1"/>
    <xf numFmtId="0" fontId="1" fillId="24" borderId="15" xfId="0" applyFont="1" applyFill="1" applyBorder="1"/>
    <xf numFmtId="0" fontId="34" fillId="0" borderId="17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25" xfId="0" applyFont="1" applyBorder="1" applyAlignment="1">
      <alignment vertical="top" wrapText="1"/>
    </xf>
    <xf numFmtId="0" fontId="0" fillId="0" borderId="31" xfId="0" applyFill="1" applyBorder="1" applyAlignment="1">
      <alignment horizontal="center"/>
    </xf>
    <xf numFmtId="0" fontId="33" fillId="0" borderId="31" xfId="0" applyFont="1" applyBorder="1"/>
    <xf numFmtId="164" fontId="0" fillId="0" borderId="31" xfId="0" applyNumberFormat="1" applyFill="1" applyBorder="1"/>
    <xf numFmtId="164" fontId="0" fillId="20" borderId="31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3" fontId="1" fillId="0" borderId="18" xfId="0" applyNumberFormat="1" applyFont="1" applyBorder="1" applyAlignment="1">
      <alignment horizontal="center"/>
    </xf>
    <xf numFmtId="164" fontId="1" fillId="0" borderId="18" xfId="0" applyNumberFormat="1" applyFont="1" applyFill="1" applyBorder="1" applyAlignment="1">
      <alignment horizontal="right"/>
    </xf>
    <xf numFmtId="164" fontId="1" fillId="20" borderId="17" xfId="0" applyNumberFormat="1" applyFont="1" applyFill="1" applyBorder="1"/>
    <xf numFmtId="164" fontId="1" fillId="0" borderId="38" xfId="0" applyNumberFormat="1" applyFont="1" applyBorder="1"/>
    <xf numFmtId="164" fontId="1" fillId="0" borderId="39" xfId="0" applyNumberFormat="1" applyFont="1" applyBorder="1"/>
    <xf numFmtId="0" fontId="1" fillId="0" borderId="16" xfId="0" applyNumberFormat="1" applyFont="1" applyFill="1" applyBorder="1" applyAlignment="1">
      <alignment horizontal="center"/>
    </xf>
    <xf numFmtId="43" fontId="1" fillId="0" borderId="18" xfId="0" applyNumberFormat="1" applyFont="1" applyBorder="1"/>
    <xf numFmtId="49" fontId="0" fillId="0" borderId="40" xfId="0" applyNumberFormat="1" applyBorder="1" applyAlignment="1">
      <alignment horizontal="center"/>
    </xf>
    <xf numFmtId="164" fontId="0" fillId="0" borderId="41" xfId="0" applyNumberFormat="1" applyFill="1" applyBorder="1"/>
    <xf numFmtId="0" fontId="0" fillId="0" borderId="0" xfId="0" applyFont="1"/>
    <xf numFmtId="0" fontId="8" fillId="0" borderId="0" xfId="0" applyFont="1" applyBorder="1" applyAlignment="1">
      <alignment wrapText="1"/>
    </xf>
    <xf numFmtId="49" fontId="7" fillId="0" borderId="0" xfId="0" applyNumberFormat="1" applyFont="1" applyBorder="1"/>
    <xf numFmtId="49" fontId="0" fillId="0" borderId="0" xfId="0" applyNumberFormat="1" applyFont="1"/>
    <xf numFmtId="49" fontId="0" fillId="0" borderId="13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/>
    </xf>
    <xf numFmtId="49" fontId="8" fillId="0" borderId="13" xfId="0" applyNumberFormat="1" applyFont="1" applyBorder="1"/>
    <xf numFmtId="49" fontId="8" fillId="0" borderId="18" xfId="0" applyNumberFormat="1" applyFont="1" applyBorder="1" applyAlignment="1">
      <alignment vertical="top" wrapText="1"/>
    </xf>
    <xf numFmtId="49" fontId="8" fillId="0" borderId="19" xfId="0" applyNumberFormat="1" applyFont="1" applyBorder="1"/>
    <xf numFmtId="49" fontId="8" fillId="0" borderId="17" xfId="0" applyNumberFormat="1" applyFont="1" applyBorder="1" applyAlignment="1">
      <alignment vertical="top" wrapText="1"/>
    </xf>
    <xf numFmtId="0" fontId="0" fillId="0" borderId="16" xfId="0" applyFont="1" applyFill="1" applyBorder="1" applyAlignment="1">
      <alignment horizontal="center"/>
    </xf>
    <xf numFmtId="0" fontId="8" fillId="0" borderId="34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23" borderId="43" xfId="0" applyFont="1" applyFill="1" applyBorder="1" applyAlignment="1">
      <alignment vertical="top" wrapText="1"/>
    </xf>
    <xf numFmtId="49" fontId="8" fillId="0" borderId="40" xfId="0" applyNumberFormat="1" applyFont="1" applyBorder="1"/>
    <xf numFmtId="0" fontId="37" fillId="0" borderId="44" xfId="0" applyFont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/>
    </xf>
    <xf numFmtId="49" fontId="8" fillId="0" borderId="11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24" borderId="15" xfId="0" applyFont="1" applyFill="1" applyBorder="1"/>
    <xf numFmtId="49" fontId="0" fillId="0" borderId="0" xfId="0" applyNumberFormat="1" applyFont="1" applyBorder="1"/>
    <xf numFmtId="0" fontId="8" fillId="0" borderId="45" xfId="0" applyFont="1" applyBorder="1" applyAlignment="1">
      <alignment horizontal="left" wrapText="1"/>
    </xf>
    <xf numFmtId="43" fontId="0" fillId="0" borderId="14" xfId="0" applyNumberFormat="1" applyFont="1" applyBorder="1"/>
    <xf numFmtId="164" fontId="0" fillId="0" borderId="13" xfId="0" applyNumberForma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164" fontId="3" fillId="0" borderId="38" xfId="0" applyNumberFormat="1" applyFont="1" applyFill="1" applyBorder="1"/>
    <xf numFmtId="164" fontId="0" fillId="0" borderId="39" xfId="0" applyNumberFormat="1" applyBorder="1"/>
    <xf numFmtId="164" fontId="0" fillId="0" borderId="38" xfId="0" applyNumberFormat="1" applyBorder="1"/>
    <xf numFmtId="164" fontId="3" fillId="0" borderId="22" xfId="0" applyNumberFormat="1" applyFont="1" applyBorder="1"/>
    <xf numFmtId="42" fontId="0" fillId="0" borderId="46" xfId="0" applyNumberFormat="1" applyBorder="1"/>
    <xf numFmtId="164" fontId="3" fillId="23" borderId="22" xfId="0" applyNumberFormat="1" applyFont="1" applyFill="1" applyBorder="1"/>
    <xf numFmtId="0" fontId="8" fillId="0" borderId="19" xfId="0" applyFont="1" applyBorder="1" applyAlignment="1">
      <alignment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0" fillId="0" borderId="47" xfId="0" applyNumberFormat="1" applyBorder="1" applyAlignment="1">
      <alignment horizontal="center"/>
    </xf>
    <xf numFmtId="49" fontId="0" fillId="0" borderId="44" xfId="0" applyNumberFormat="1" applyFont="1" applyBorder="1" applyAlignment="1">
      <alignment vertical="top" wrapText="1"/>
    </xf>
    <xf numFmtId="49" fontId="40" fillId="0" borderId="17" xfId="0" applyNumberFormat="1" applyFont="1" applyBorder="1" applyAlignment="1">
      <alignment vertical="top" wrapText="1"/>
    </xf>
    <xf numFmtId="43" fontId="0" fillId="0" borderId="18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vertical="top" wrapText="1"/>
    </xf>
    <xf numFmtId="164" fontId="0" fillId="0" borderId="16" xfId="0" applyNumberFormat="1" applyFill="1" applyBorder="1" applyAlignment="1">
      <alignment horizontal="right"/>
    </xf>
    <xf numFmtId="0" fontId="36" fillId="0" borderId="18" xfId="0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39" fillId="0" borderId="17" xfId="0" applyNumberFormat="1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right"/>
    </xf>
    <xf numFmtId="42" fontId="1" fillId="0" borderId="46" xfId="0" applyNumberFormat="1" applyFont="1" applyBorder="1"/>
    <xf numFmtId="164" fontId="1" fillId="20" borderId="16" xfId="0" applyNumberFormat="1" applyFont="1" applyFill="1" applyBorder="1" applyAlignment="1">
      <alignment horizontal="right"/>
    </xf>
    <xf numFmtId="43" fontId="1" fillId="0" borderId="18" xfId="0" applyNumberFormat="1" applyFont="1" applyFill="1" applyBorder="1" applyAlignment="1">
      <alignment horizontal="center"/>
    </xf>
    <xf numFmtId="49" fontId="0" fillId="0" borderId="48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center"/>
    </xf>
    <xf numFmtId="49" fontId="0" fillId="0" borderId="36" xfId="0" applyNumberFormat="1" applyFont="1" applyBorder="1" applyAlignment="1">
      <alignment vertical="top" wrapText="1"/>
    </xf>
    <xf numFmtId="0" fontId="1" fillId="0" borderId="35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29" xfId="0" applyNumberFormat="1" applyFont="1" applyBorder="1"/>
    <xf numFmtId="49" fontId="0" fillId="0" borderId="25" xfId="0" applyNumberFormat="1" applyFont="1" applyBorder="1" applyAlignment="1">
      <alignment vertical="top" wrapText="1"/>
    </xf>
    <xf numFmtId="0" fontId="1" fillId="0" borderId="49" xfId="0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top" wrapText="1"/>
    </xf>
    <xf numFmtId="0" fontId="34" fillId="0" borderId="17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43" fontId="0" fillId="23" borderId="14" xfId="0" applyNumberFormat="1" applyFont="1" applyFill="1" applyBorder="1"/>
    <xf numFmtId="0" fontId="0" fillId="0" borderId="16" xfId="0" applyFont="1" applyFill="1" applyBorder="1" applyAlignment="1">
      <alignment horizontal="center"/>
    </xf>
    <xf numFmtId="49" fontId="8" fillId="0" borderId="37" xfId="0" applyNumberFormat="1" applyFont="1" applyBorder="1" applyAlignment="1">
      <alignment vertical="top" wrapText="1"/>
    </xf>
    <xf numFmtId="43" fontId="0" fillId="0" borderId="14" xfId="0" applyNumberFormat="1" applyFill="1" applyBorder="1"/>
    <xf numFmtId="49" fontId="0" fillId="0" borderId="48" xfId="0" applyNumberFormat="1" applyFont="1" applyBorder="1" applyAlignment="1">
      <alignment vertical="top" wrapText="1"/>
    </xf>
    <xf numFmtId="43" fontId="0" fillId="0" borderId="18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2" fillId="0" borderId="37" xfId="0" applyFon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44" xfId="0" applyNumberFormat="1" applyBorder="1" applyAlignment="1">
      <alignment vertical="top" wrapText="1"/>
    </xf>
    <xf numFmtId="43" fontId="0" fillId="0" borderId="16" xfId="0" applyNumberFormat="1" applyFont="1" applyFill="1" applyBorder="1"/>
    <xf numFmtId="164" fontId="0" fillId="0" borderId="46" xfId="0" applyNumberFormat="1" applyFont="1" applyBorder="1"/>
    <xf numFmtId="49" fontId="0" fillId="0" borderId="0" xfId="0" applyNumberFormat="1" applyBorder="1"/>
    <xf numFmtId="49" fontId="0" fillId="0" borderId="0" xfId="0" applyNumberFormat="1" applyFont="1" applyBorder="1"/>
    <xf numFmtId="0" fontId="0" fillId="0" borderId="40" xfId="0" applyBorder="1" applyAlignment="1">
      <alignment horizontal="center"/>
    </xf>
    <xf numFmtId="164" fontId="0" fillId="0" borderId="22" xfId="0" applyNumberFormat="1" applyFont="1" applyBorder="1"/>
    <xf numFmtId="0" fontId="32" fillId="0" borderId="50" xfId="0" applyFont="1" applyBorder="1"/>
    <xf numFmtId="0" fontId="0" fillId="0" borderId="51" xfId="0" applyBorder="1" applyAlignment="1">
      <alignment horizontal="center"/>
    </xf>
    <xf numFmtId="1" fontId="0" fillId="0" borderId="51" xfId="0" applyNumberFormat="1" applyBorder="1" applyAlignment="1">
      <alignment horizontal="center"/>
    </xf>
    <xf numFmtId="164" fontId="0" fillId="0" borderId="51" xfId="0" applyNumberFormat="1" applyBorder="1"/>
    <xf numFmtId="164" fontId="0" fillId="0" borderId="52" xfId="0" applyNumberFormat="1" applyBorder="1"/>
    <xf numFmtId="1" fontId="0" fillId="0" borderId="16" xfId="0" applyNumberFormat="1" applyBorder="1" applyAlignment="1">
      <alignment horizontal="center"/>
    </xf>
    <xf numFmtId="164" fontId="0" fillId="20" borderId="16" xfId="0" applyNumberFormat="1" applyFill="1" applyBorder="1"/>
    <xf numFmtId="164" fontId="0" fillId="0" borderId="39" xfId="0" applyNumberFormat="1" applyFont="1" applyBorder="1"/>
    <xf numFmtId="1" fontId="0" fillId="0" borderId="16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164" fontId="0" fillId="20" borderId="53" xfId="0" applyNumberFormat="1" applyFill="1" applyBorder="1"/>
    <xf numFmtId="164" fontId="0" fillId="0" borderId="20" xfId="0" applyNumberFormat="1" applyFont="1" applyBorder="1"/>
    <xf numFmtId="1" fontId="42" fillId="0" borderId="0" xfId="0" applyNumberFormat="1" applyFont="1" applyAlignment="1">
      <alignment horizontal="left"/>
    </xf>
    <xf numFmtId="164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8" fillId="0" borderId="13" xfId="58" applyFont="1" applyBorder="1" applyAlignment="1">
      <alignment horizontal="center" vertical="top" wrapText="1"/>
      <protection/>
    </xf>
    <xf numFmtId="0" fontId="8" fillId="0" borderId="13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 vertical="top" wrapText="1"/>
      <protection/>
    </xf>
    <xf numFmtId="0" fontId="8" fillId="0" borderId="19" xfId="58" applyFont="1" applyBorder="1" applyAlignment="1">
      <alignment horizontal="center"/>
      <protection/>
    </xf>
    <xf numFmtId="0" fontId="0" fillId="0" borderId="48" xfId="0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0" fillId="0" borderId="54" xfId="57" applyFont="1" applyBorder="1" applyAlignment="1">
      <alignment wrapText="1"/>
      <protection/>
    </xf>
    <xf numFmtId="164" fontId="0" fillId="0" borderId="0" xfId="58" applyNumberFormat="1" applyFont="1" applyFill="1">
      <alignment/>
      <protection/>
    </xf>
    <xf numFmtId="0" fontId="31" fillId="0" borderId="25" xfId="57" applyNumberFormat="1" applyFont="1" applyBorder="1" applyAlignment="1">
      <alignment horizontal="left" wrapText="1"/>
      <protection/>
    </xf>
    <xf numFmtId="0" fontId="0" fillId="0" borderId="55" xfId="58" applyFont="1" applyBorder="1" applyAlignment="1">
      <alignment wrapText="1"/>
      <protection/>
    </xf>
    <xf numFmtId="0" fontId="0" fillId="0" borderId="12" xfId="58" applyFont="1" applyBorder="1">
      <alignment/>
      <protection/>
    </xf>
    <xf numFmtId="0" fontId="0" fillId="24" borderId="14" xfId="58" applyFont="1" applyFill="1" applyBorder="1">
      <alignment/>
      <protection/>
    </xf>
    <xf numFmtId="0" fontId="40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164" fontId="5" fillId="0" borderId="0" xfId="58" applyNumberFormat="1" applyFont="1" applyFill="1" applyBorder="1">
      <alignment/>
      <protection/>
    </xf>
    <xf numFmtId="0" fontId="43" fillId="0" borderId="0" xfId="58" applyNumberFormat="1" applyFont="1" applyFill="1" applyBorder="1" applyAlignment="1">
      <alignment horizontal="left"/>
      <protection/>
    </xf>
    <xf numFmtId="9" fontId="0" fillId="24" borderId="14" xfId="58" applyNumberFormat="1" applyFont="1" applyFill="1" applyBorder="1">
      <alignment/>
      <protection/>
    </xf>
    <xf numFmtId="0" fontId="4" fillId="24" borderId="12" xfId="58" applyFont="1" applyFill="1" applyBorder="1">
      <alignment/>
      <protection/>
    </xf>
    <xf numFmtId="0" fontId="0" fillId="24" borderId="15" xfId="58" applyFont="1" applyFill="1" applyBorder="1">
      <alignment/>
      <protection/>
    </xf>
    <xf numFmtId="164" fontId="5" fillId="24" borderId="24" xfId="58" applyNumberFormat="1" applyFont="1" applyFill="1" applyBorder="1">
      <alignment/>
      <protection/>
    </xf>
    <xf numFmtId="0" fontId="0" fillId="0" borderId="0" xfId="58" applyFont="1" applyFill="1" applyAlignment="1">
      <alignment horizontal="center"/>
      <protection/>
    </xf>
    <xf numFmtId="49" fontId="7" fillId="0" borderId="0" xfId="0" applyNumberFormat="1" applyFont="1"/>
    <xf numFmtId="0" fontId="1" fillId="0" borderId="56" xfId="0" applyFont="1" applyBorder="1"/>
    <xf numFmtId="0" fontId="1" fillId="0" borderId="37" xfId="0" applyFont="1" applyFill="1" applyBorder="1"/>
    <xf numFmtId="0" fontId="1" fillId="0" borderId="55" xfId="0" applyFont="1" applyBorder="1"/>
    <xf numFmtId="49" fontId="0" fillId="0" borderId="47" xfId="0" applyNumberFormat="1" applyBorder="1" applyAlignment="1">
      <alignment horizontal="center"/>
    </xf>
    <xf numFmtId="0" fontId="1" fillId="0" borderId="37" xfId="0" applyFont="1" applyBorder="1" applyAlignment="1">
      <alignment wrapText="1"/>
    </xf>
    <xf numFmtId="49" fontId="0" fillId="0" borderId="47" xfId="0" applyNumberFormat="1" applyBorder="1" applyAlignment="1">
      <alignment horizontal="center"/>
    </xf>
    <xf numFmtId="0" fontId="0" fillId="0" borderId="19" xfId="0" applyBorder="1" applyAlignment="1">
      <alignment vertical="top" wrapText="1"/>
    </xf>
    <xf numFmtId="49" fontId="0" fillId="0" borderId="47" xfId="0" applyNumberFormat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1" fillId="0" borderId="37" xfId="0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164" fontId="0" fillId="0" borderId="57" xfId="0" applyNumberFormat="1" applyBorder="1"/>
    <xf numFmtId="49" fontId="0" fillId="0" borderId="27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164" fontId="0" fillId="0" borderId="49" xfId="0" applyNumberFormat="1" applyFill="1" applyBorder="1" applyAlignment="1">
      <alignment horizontal="right"/>
    </xf>
    <xf numFmtId="49" fontId="0" fillId="0" borderId="5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43" fillId="0" borderId="0" xfId="58" applyNumberFormat="1" applyFont="1" applyBorder="1" applyAlignment="1">
      <alignment horizontal="left"/>
      <protection/>
    </xf>
    <xf numFmtId="164" fontId="0" fillId="26" borderId="31" xfId="0" applyNumberFormat="1" applyFill="1" applyBorder="1" applyAlignment="1">
      <alignment horizontal="right"/>
    </xf>
    <xf numFmtId="164" fontId="0" fillId="26" borderId="18" xfId="0" applyNumberFormat="1" applyFill="1" applyBorder="1"/>
    <xf numFmtId="49" fontId="0" fillId="0" borderId="4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8" fillId="0" borderId="47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  <cellStyle name="Chybně" xfId="44"/>
    <cellStyle name="blokcen" xfId="45"/>
    <cellStyle name="Výpočet" xfId="46"/>
    <cellStyle name="Vysvětlující text" xfId="47"/>
    <cellStyle name="Správně" xfId="48"/>
    <cellStyle name="Nadpis 1" xfId="49"/>
    <cellStyle name="Nadpis 2" xfId="50"/>
    <cellStyle name="Nadpis 3" xfId="51"/>
    <cellStyle name="Nadpis 4" xfId="52"/>
    <cellStyle name="Kontrolní buňka" xfId="53"/>
    <cellStyle name="Vstup" xfId="54"/>
    <cellStyle name="Propojená buňka" xfId="55"/>
    <cellStyle name="Neutrální" xfId="56"/>
    <cellStyle name="normální_VD Vranov DSP - rozpočet" xfId="57"/>
    <cellStyle name="normální_VDDB_jez_18.10.2007 - rozpočet" xfId="58"/>
    <cellStyle name="Poznámka" xfId="59"/>
    <cellStyle name="Výstup" xfId="60"/>
    <cellStyle name="popis polozky" xfId="61"/>
    <cellStyle name="Název" xfId="62"/>
    <cellStyle name="Celkem" xfId="63"/>
    <cellStyle name="Text upozornění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15.75390625" style="0" customWidth="1"/>
    <col min="2" max="2" width="75.75390625" style="0" customWidth="1"/>
    <col min="3" max="3" width="16.125" style="0" bestFit="1" customWidth="1"/>
  </cols>
  <sheetData>
    <row r="5" spans="1:2" ht="15.75">
      <c r="A5" s="35" t="s">
        <v>302</v>
      </c>
      <c r="B5" s="34"/>
    </row>
    <row r="6" spans="1:2" ht="12.75">
      <c r="A6" s="34"/>
      <c r="B6" s="34"/>
    </row>
    <row r="7" spans="1:2" ht="26.25">
      <c r="A7" s="35" t="s">
        <v>202</v>
      </c>
      <c r="B7" s="9" t="s">
        <v>227</v>
      </c>
    </row>
    <row r="8" spans="1:2" ht="15.75">
      <c r="A8" s="35" t="s">
        <v>203</v>
      </c>
      <c r="B8" s="218">
        <v>259140001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showZeros="0" view="pageBreakPreview" zoomScale="75" zoomScaleSheetLayoutView="75" workbookViewId="0" topLeftCell="A1">
      <selection activeCell="A41" sqref="A41"/>
    </sheetView>
  </sheetViews>
  <sheetFormatPr defaultColWidth="8.875" defaultRowHeight="12.75"/>
  <cols>
    <col min="1" max="1" width="50.75390625" style="220" customWidth="1"/>
    <col min="2" max="2" width="65.75390625" style="220" customWidth="1"/>
    <col min="3" max="3" width="17.75390625" style="241" customWidth="1"/>
    <col min="4" max="4" width="17.75390625" style="220" customWidth="1"/>
    <col min="5" max="5" width="17.25390625" style="220" customWidth="1"/>
    <col min="6" max="256" width="8.875" style="220" customWidth="1"/>
    <col min="257" max="257" width="30.25390625" style="220" customWidth="1"/>
    <col min="258" max="258" width="48.75390625" style="220" customWidth="1"/>
    <col min="259" max="259" width="8.375" style="220" customWidth="1"/>
    <col min="260" max="260" width="17.75390625" style="220" customWidth="1"/>
    <col min="261" max="261" width="17.25390625" style="220" customWidth="1"/>
    <col min="262" max="512" width="8.875" style="220" customWidth="1"/>
    <col min="513" max="513" width="30.25390625" style="220" customWidth="1"/>
    <col min="514" max="514" width="48.75390625" style="220" customWidth="1"/>
    <col min="515" max="515" width="8.375" style="220" customWidth="1"/>
    <col min="516" max="516" width="17.75390625" style="220" customWidth="1"/>
    <col min="517" max="517" width="17.25390625" style="220" customWidth="1"/>
    <col min="518" max="768" width="8.875" style="220" customWidth="1"/>
    <col min="769" max="769" width="30.25390625" style="220" customWidth="1"/>
    <col min="770" max="770" width="48.75390625" style="220" customWidth="1"/>
    <col min="771" max="771" width="8.375" style="220" customWidth="1"/>
    <col min="772" max="772" width="17.75390625" style="220" customWidth="1"/>
    <col min="773" max="773" width="17.25390625" style="220" customWidth="1"/>
    <col min="774" max="1024" width="8.875" style="220" customWidth="1"/>
    <col min="1025" max="1025" width="30.25390625" style="220" customWidth="1"/>
    <col min="1026" max="1026" width="48.75390625" style="220" customWidth="1"/>
    <col min="1027" max="1027" width="8.375" style="220" customWidth="1"/>
    <col min="1028" max="1028" width="17.75390625" style="220" customWidth="1"/>
    <col min="1029" max="1029" width="17.25390625" style="220" customWidth="1"/>
    <col min="1030" max="1280" width="8.875" style="220" customWidth="1"/>
    <col min="1281" max="1281" width="30.25390625" style="220" customWidth="1"/>
    <col min="1282" max="1282" width="48.75390625" style="220" customWidth="1"/>
    <col min="1283" max="1283" width="8.375" style="220" customWidth="1"/>
    <col min="1284" max="1284" width="17.75390625" style="220" customWidth="1"/>
    <col min="1285" max="1285" width="17.25390625" style="220" customWidth="1"/>
    <col min="1286" max="1536" width="8.875" style="220" customWidth="1"/>
    <col min="1537" max="1537" width="30.25390625" style="220" customWidth="1"/>
    <col min="1538" max="1538" width="48.75390625" style="220" customWidth="1"/>
    <col min="1539" max="1539" width="8.375" style="220" customWidth="1"/>
    <col min="1540" max="1540" width="17.75390625" style="220" customWidth="1"/>
    <col min="1541" max="1541" width="17.25390625" style="220" customWidth="1"/>
    <col min="1542" max="1792" width="8.875" style="220" customWidth="1"/>
    <col min="1793" max="1793" width="30.25390625" style="220" customWidth="1"/>
    <col min="1794" max="1794" width="48.75390625" style="220" customWidth="1"/>
    <col min="1795" max="1795" width="8.375" style="220" customWidth="1"/>
    <col min="1796" max="1796" width="17.75390625" style="220" customWidth="1"/>
    <col min="1797" max="1797" width="17.25390625" style="220" customWidth="1"/>
    <col min="1798" max="2048" width="8.875" style="220" customWidth="1"/>
    <col min="2049" max="2049" width="30.25390625" style="220" customWidth="1"/>
    <col min="2050" max="2050" width="48.75390625" style="220" customWidth="1"/>
    <col min="2051" max="2051" width="8.375" style="220" customWidth="1"/>
    <col min="2052" max="2052" width="17.75390625" style="220" customWidth="1"/>
    <col min="2053" max="2053" width="17.25390625" style="220" customWidth="1"/>
    <col min="2054" max="2304" width="8.875" style="220" customWidth="1"/>
    <col min="2305" max="2305" width="30.25390625" style="220" customWidth="1"/>
    <col min="2306" max="2306" width="48.75390625" style="220" customWidth="1"/>
    <col min="2307" max="2307" width="8.375" style="220" customWidth="1"/>
    <col min="2308" max="2308" width="17.75390625" style="220" customWidth="1"/>
    <col min="2309" max="2309" width="17.25390625" style="220" customWidth="1"/>
    <col min="2310" max="2560" width="8.875" style="220" customWidth="1"/>
    <col min="2561" max="2561" width="30.25390625" style="220" customWidth="1"/>
    <col min="2562" max="2562" width="48.75390625" style="220" customWidth="1"/>
    <col min="2563" max="2563" width="8.375" style="220" customWidth="1"/>
    <col min="2564" max="2564" width="17.75390625" style="220" customWidth="1"/>
    <col min="2565" max="2565" width="17.25390625" style="220" customWidth="1"/>
    <col min="2566" max="2816" width="8.875" style="220" customWidth="1"/>
    <col min="2817" max="2817" width="30.25390625" style="220" customWidth="1"/>
    <col min="2818" max="2818" width="48.75390625" style="220" customWidth="1"/>
    <col min="2819" max="2819" width="8.375" style="220" customWidth="1"/>
    <col min="2820" max="2820" width="17.75390625" style="220" customWidth="1"/>
    <col min="2821" max="2821" width="17.25390625" style="220" customWidth="1"/>
    <col min="2822" max="3072" width="8.875" style="220" customWidth="1"/>
    <col min="3073" max="3073" width="30.25390625" style="220" customWidth="1"/>
    <col min="3074" max="3074" width="48.75390625" style="220" customWidth="1"/>
    <col min="3075" max="3075" width="8.375" style="220" customWidth="1"/>
    <col min="3076" max="3076" width="17.75390625" style="220" customWidth="1"/>
    <col min="3077" max="3077" width="17.25390625" style="220" customWidth="1"/>
    <col min="3078" max="3328" width="8.875" style="220" customWidth="1"/>
    <col min="3329" max="3329" width="30.25390625" style="220" customWidth="1"/>
    <col min="3330" max="3330" width="48.75390625" style="220" customWidth="1"/>
    <col min="3331" max="3331" width="8.375" style="220" customWidth="1"/>
    <col min="3332" max="3332" width="17.75390625" style="220" customWidth="1"/>
    <col min="3333" max="3333" width="17.25390625" style="220" customWidth="1"/>
    <col min="3334" max="3584" width="8.875" style="220" customWidth="1"/>
    <col min="3585" max="3585" width="30.25390625" style="220" customWidth="1"/>
    <col min="3586" max="3586" width="48.75390625" style="220" customWidth="1"/>
    <col min="3587" max="3587" width="8.375" style="220" customWidth="1"/>
    <col min="3588" max="3588" width="17.75390625" style="220" customWidth="1"/>
    <col min="3589" max="3589" width="17.25390625" style="220" customWidth="1"/>
    <col min="3590" max="3840" width="8.875" style="220" customWidth="1"/>
    <col min="3841" max="3841" width="30.25390625" style="220" customWidth="1"/>
    <col min="3842" max="3842" width="48.75390625" style="220" customWidth="1"/>
    <col min="3843" max="3843" width="8.375" style="220" customWidth="1"/>
    <col min="3844" max="3844" width="17.75390625" style="220" customWidth="1"/>
    <col min="3845" max="3845" width="17.25390625" style="220" customWidth="1"/>
    <col min="3846" max="4096" width="8.875" style="220" customWidth="1"/>
    <col min="4097" max="4097" width="30.25390625" style="220" customWidth="1"/>
    <col min="4098" max="4098" width="48.75390625" style="220" customWidth="1"/>
    <col min="4099" max="4099" width="8.375" style="220" customWidth="1"/>
    <col min="4100" max="4100" width="17.75390625" style="220" customWidth="1"/>
    <col min="4101" max="4101" width="17.25390625" style="220" customWidth="1"/>
    <col min="4102" max="4352" width="8.875" style="220" customWidth="1"/>
    <col min="4353" max="4353" width="30.25390625" style="220" customWidth="1"/>
    <col min="4354" max="4354" width="48.75390625" style="220" customWidth="1"/>
    <col min="4355" max="4355" width="8.375" style="220" customWidth="1"/>
    <col min="4356" max="4356" width="17.75390625" style="220" customWidth="1"/>
    <col min="4357" max="4357" width="17.25390625" style="220" customWidth="1"/>
    <col min="4358" max="4608" width="8.875" style="220" customWidth="1"/>
    <col min="4609" max="4609" width="30.25390625" style="220" customWidth="1"/>
    <col min="4610" max="4610" width="48.75390625" style="220" customWidth="1"/>
    <col min="4611" max="4611" width="8.375" style="220" customWidth="1"/>
    <col min="4612" max="4612" width="17.75390625" style="220" customWidth="1"/>
    <col min="4613" max="4613" width="17.25390625" style="220" customWidth="1"/>
    <col min="4614" max="4864" width="8.875" style="220" customWidth="1"/>
    <col min="4865" max="4865" width="30.25390625" style="220" customWidth="1"/>
    <col min="4866" max="4866" width="48.75390625" style="220" customWidth="1"/>
    <col min="4867" max="4867" width="8.375" style="220" customWidth="1"/>
    <col min="4868" max="4868" width="17.75390625" style="220" customWidth="1"/>
    <col min="4869" max="4869" width="17.25390625" style="220" customWidth="1"/>
    <col min="4870" max="5120" width="8.875" style="220" customWidth="1"/>
    <col min="5121" max="5121" width="30.25390625" style="220" customWidth="1"/>
    <col min="5122" max="5122" width="48.75390625" style="220" customWidth="1"/>
    <col min="5123" max="5123" width="8.375" style="220" customWidth="1"/>
    <col min="5124" max="5124" width="17.75390625" style="220" customWidth="1"/>
    <col min="5125" max="5125" width="17.25390625" style="220" customWidth="1"/>
    <col min="5126" max="5376" width="8.875" style="220" customWidth="1"/>
    <col min="5377" max="5377" width="30.25390625" style="220" customWidth="1"/>
    <col min="5378" max="5378" width="48.75390625" style="220" customWidth="1"/>
    <col min="5379" max="5379" width="8.375" style="220" customWidth="1"/>
    <col min="5380" max="5380" width="17.75390625" style="220" customWidth="1"/>
    <col min="5381" max="5381" width="17.25390625" style="220" customWidth="1"/>
    <col min="5382" max="5632" width="8.875" style="220" customWidth="1"/>
    <col min="5633" max="5633" width="30.25390625" style="220" customWidth="1"/>
    <col min="5634" max="5634" width="48.75390625" style="220" customWidth="1"/>
    <col min="5635" max="5635" width="8.375" style="220" customWidth="1"/>
    <col min="5636" max="5636" width="17.75390625" style="220" customWidth="1"/>
    <col min="5637" max="5637" width="17.25390625" style="220" customWidth="1"/>
    <col min="5638" max="5888" width="8.875" style="220" customWidth="1"/>
    <col min="5889" max="5889" width="30.25390625" style="220" customWidth="1"/>
    <col min="5890" max="5890" width="48.75390625" style="220" customWidth="1"/>
    <col min="5891" max="5891" width="8.375" style="220" customWidth="1"/>
    <col min="5892" max="5892" width="17.75390625" style="220" customWidth="1"/>
    <col min="5893" max="5893" width="17.25390625" style="220" customWidth="1"/>
    <col min="5894" max="6144" width="8.875" style="220" customWidth="1"/>
    <col min="6145" max="6145" width="30.25390625" style="220" customWidth="1"/>
    <col min="6146" max="6146" width="48.75390625" style="220" customWidth="1"/>
    <col min="6147" max="6147" width="8.375" style="220" customWidth="1"/>
    <col min="6148" max="6148" width="17.75390625" style="220" customWidth="1"/>
    <col min="6149" max="6149" width="17.25390625" style="220" customWidth="1"/>
    <col min="6150" max="6400" width="8.875" style="220" customWidth="1"/>
    <col min="6401" max="6401" width="30.25390625" style="220" customWidth="1"/>
    <col min="6402" max="6402" width="48.75390625" style="220" customWidth="1"/>
    <col min="6403" max="6403" width="8.375" style="220" customWidth="1"/>
    <col min="6404" max="6404" width="17.75390625" style="220" customWidth="1"/>
    <col min="6405" max="6405" width="17.25390625" style="220" customWidth="1"/>
    <col min="6406" max="6656" width="8.875" style="220" customWidth="1"/>
    <col min="6657" max="6657" width="30.25390625" style="220" customWidth="1"/>
    <col min="6658" max="6658" width="48.75390625" style="220" customWidth="1"/>
    <col min="6659" max="6659" width="8.375" style="220" customWidth="1"/>
    <col min="6660" max="6660" width="17.75390625" style="220" customWidth="1"/>
    <col min="6661" max="6661" width="17.25390625" style="220" customWidth="1"/>
    <col min="6662" max="6912" width="8.875" style="220" customWidth="1"/>
    <col min="6913" max="6913" width="30.25390625" style="220" customWidth="1"/>
    <col min="6914" max="6914" width="48.75390625" style="220" customWidth="1"/>
    <col min="6915" max="6915" width="8.375" style="220" customWidth="1"/>
    <col min="6916" max="6916" width="17.75390625" style="220" customWidth="1"/>
    <col min="6917" max="6917" width="17.25390625" style="220" customWidth="1"/>
    <col min="6918" max="7168" width="8.875" style="220" customWidth="1"/>
    <col min="7169" max="7169" width="30.25390625" style="220" customWidth="1"/>
    <col min="7170" max="7170" width="48.75390625" style="220" customWidth="1"/>
    <col min="7171" max="7171" width="8.375" style="220" customWidth="1"/>
    <col min="7172" max="7172" width="17.75390625" style="220" customWidth="1"/>
    <col min="7173" max="7173" width="17.25390625" style="220" customWidth="1"/>
    <col min="7174" max="7424" width="8.875" style="220" customWidth="1"/>
    <col min="7425" max="7425" width="30.25390625" style="220" customWidth="1"/>
    <col min="7426" max="7426" width="48.75390625" style="220" customWidth="1"/>
    <col min="7427" max="7427" width="8.375" style="220" customWidth="1"/>
    <col min="7428" max="7428" width="17.75390625" style="220" customWidth="1"/>
    <col min="7429" max="7429" width="17.25390625" style="220" customWidth="1"/>
    <col min="7430" max="7680" width="8.875" style="220" customWidth="1"/>
    <col min="7681" max="7681" width="30.25390625" style="220" customWidth="1"/>
    <col min="7682" max="7682" width="48.75390625" style="220" customWidth="1"/>
    <col min="7683" max="7683" width="8.375" style="220" customWidth="1"/>
    <col min="7684" max="7684" width="17.75390625" style="220" customWidth="1"/>
    <col min="7685" max="7685" width="17.25390625" style="220" customWidth="1"/>
    <col min="7686" max="7936" width="8.875" style="220" customWidth="1"/>
    <col min="7937" max="7937" width="30.25390625" style="220" customWidth="1"/>
    <col min="7938" max="7938" width="48.75390625" style="220" customWidth="1"/>
    <col min="7939" max="7939" width="8.375" style="220" customWidth="1"/>
    <col min="7940" max="7940" width="17.75390625" style="220" customWidth="1"/>
    <col min="7941" max="7941" width="17.25390625" style="220" customWidth="1"/>
    <col min="7942" max="8192" width="8.875" style="220" customWidth="1"/>
    <col min="8193" max="8193" width="30.25390625" style="220" customWidth="1"/>
    <col min="8194" max="8194" width="48.75390625" style="220" customWidth="1"/>
    <col min="8195" max="8195" width="8.375" style="220" customWidth="1"/>
    <col min="8196" max="8196" width="17.75390625" style="220" customWidth="1"/>
    <col min="8197" max="8197" width="17.25390625" style="220" customWidth="1"/>
    <col min="8198" max="8448" width="8.875" style="220" customWidth="1"/>
    <col min="8449" max="8449" width="30.25390625" style="220" customWidth="1"/>
    <col min="8450" max="8450" width="48.75390625" style="220" customWidth="1"/>
    <col min="8451" max="8451" width="8.375" style="220" customWidth="1"/>
    <col min="8452" max="8452" width="17.75390625" style="220" customWidth="1"/>
    <col min="8453" max="8453" width="17.25390625" style="220" customWidth="1"/>
    <col min="8454" max="8704" width="8.875" style="220" customWidth="1"/>
    <col min="8705" max="8705" width="30.25390625" style="220" customWidth="1"/>
    <col min="8706" max="8706" width="48.75390625" style="220" customWidth="1"/>
    <col min="8707" max="8707" width="8.375" style="220" customWidth="1"/>
    <col min="8708" max="8708" width="17.75390625" style="220" customWidth="1"/>
    <col min="8709" max="8709" width="17.25390625" style="220" customWidth="1"/>
    <col min="8710" max="8960" width="8.875" style="220" customWidth="1"/>
    <col min="8961" max="8961" width="30.25390625" style="220" customWidth="1"/>
    <col min="8962" max="8962" width="48.75390625" style="220" customWidth="1"/>
    <col min="8963" max="8963" width="8.375" style="220" customWidth="1"/>
    <col min="8964" max="8964" width="17.75390625" style="220" customWidth="1"/>
    <col min="8965" max="8965" width="17.25390625" style="220" customWidth="1"/>
    <col min="8966" max="9216" width="8.875" style="220" customWidth="1"/>
    <col min="9217" max="9217" width="30.25390625" style="220" customWidth="1"/>
    <col min="9218" max="9218" width="48.75390625" style="220" customWidth="1"/>
    <col min="9219" max="9219" width="8.375" style="220" customWidth="1"/>
    <col min="9220" max="9220" width="17.75390625" style="220" customWidth="1"/>
    <col min="9221" max="9221" width="17.25390625" style="220" customWidth="1"/>
    <col min="9222" max="9472" width="8.875" style="220" customWidth="1"/>
    <col min="9473" max="9473" width="30.25390625" style="220" customWidth="1"/>
    <col min="9474" max="9474" width="48.75390625" style="220" customWidth="1"/>
    <col min="9475" max="9475" width="8.375" style="220" customWidth="1"/>
    <col min="9476" max="9476" width="17.75390625" style="220" customWidth="1"/>
    <col min="9477" max="9477" width="17.25390625" style="220" customWidth="1"/>
    <col min="9478" max="9728" width="8.875" style="220" customWidth="1"/>
    <col min="9729" max="9729" width="30.25390625" style="220" customWidth="1"/>
    <col min="9730" max="9730" width="48.75390625" style="220" customWidth="1"/>
    <col min="9731" max="9731" width="8.375" style="220" customWidth="1"/>
    <col min="9732" max="9732" width="17.75390625" style="220" customWidth="1"/>
    <col min="9733" max="9733" width="17.25390625" style="220" customWidth="1"/>
    <col min="9734" max="9984" width="8.875" style="220" customWidth="1"/>
    <col min="9985" max="9985" width="30.25390625" style="220" customWidth="1"/>
    <col min="9986" max="9986" width="48.75390625" style="220" customWidth="1"/>
    <col min="9987" max="9987" width="8.375" style="220" customWidth="1"/>
    <col min="9988" max="9988" width="17.75390625" style="220" customWidth="1"/>
    <col min="9989" max="9989" width="17.25390625" style="220" customWidth="1"/>
    <col min="9990" max="10240" width="8.875" style="220" customWidth="1"/>
    <col min="10241" max="10241" width="30.25390625" style="220" customWidth="1"/>
    <col min="10242" max="10242" width="48.75390625" style="220" customWidth="1"/>
    <col min="10243" max="10243" width="8.375" style="220" customWidth="1"/>
    <col min="10244" max="10244" width="17.75390625" style="220" customWidth="1"/>
    <col min="10245" max="10245" width="17.25390625" style="220" customWidth="1"/>
    <col min="10246" max="10496" width="8.875" style="220" customWidth="1"/>
    <col min="10497" max="10497" width="30.25390625" style="220" customWidth="1"/>
    <col min="10498" max="10498" width="48.75390625" style="220" customWidth="1"/>
    <col min="10499" max="10499" width="8.375" style="220" customWidth="1"/>
    <col min="10500" max="10500" width="17.75390625" style="220" customWidth="1"/>
    <col min="10501" max="10501" width="17.25390625" style="220" customWidth="1"/>
    <col min="10502" max="10752" width="8.875" style="220" customWidth="1"/>
    <col min="10753" max="10753" width="30.25390625" style="220" customWidth="1"/>
    <col min="10754" max="10754" width="48.75390625" style="220" customWidth="1"/>
    <col min="10755" max="10755" width="8.375" style="220" customWidth="1"/>
    <col min="10756" max="10756" width="17.75390625" style="220" customWidth="1"/>
    <col min="10757" max="10757" width="17.25390625" style="220" customWidth="1"/>
    <col min="10758" max="11008" width="8.875" style="220" customWidth="1"/>
    <col min="11009" max="11009" width="30.25390625" style="220" customWidth="1"/>
    <col min="11010" max="11010" width="48.75390625" style="220" customWidth="1"/>
    <col min="11011" max="11011" width="8.375" style="220" customWidth="1"/>
    <col min="11012" max="11012" width="17.75390625" style="220" customWidth="1"/>
    <col min="11013" max="11013" width="17.25390625" style="220" customWidth="1"/>
    <col min="11014" max="11264" width="8.875" style="220" customWidth="1"/>
    <col min="11265" max="11265" width="30.25390625" style="220" customWidth="1"/>
    <col min="11266" max="11266" width="48.75390625" style="220" customWidth="1"/>
    <col min="11267" max="11267" width="8.375" style="220" customWidth="1"/>
    <col min="11268" max="11268" width="17.75390625" style="220" customWidth="1"/>
    <col min="11269" max="11269" width="17.25390625" style="220" customWidth="1"/>
    <col min="11270" max="11520" width="8.875" style="220" customWidth="1"/>
    <col min="11521" max="11521" width="30.25390625" style="220" customWidth="1"/>
    <col min="11522" max="11522" width="48.75390625" style="220" customWidth="1"/>
    <col min="11523" max="11523" width="8.375" style="220" customWidth="1"/>
    <col min="11524" max="11524" width="17.75390625" style="220" customWidth="1"/>
    <col min="11525" max="11525" width="17.25390625" style="220" customWidth="1"/>
    <col min="11526" max="11776" width="8.875" style="220" customWidth="1"/>
    <col min="11777" max="11777" width="30.25390625" style="220" customWidth="1"/>
    <col min="11778" max="11778" width="48.75390625" style="220" customWidth="1"/>
    <col min="11779" max="11779" width="8.375" style="220" customWidth="1"/>
    <col min="11780" max="11780" width="17.75390625" style="220" customWidth="1"/>
    <col min="11781" max="11781" width="17.25390625" style="220" customWidth="1"/>
    <col min="11782" max="12032" width="8.875" style="220" customWidth="1"/>
    <col min="12033" max="12033" width="30.25390625" style="220" customWidth="1"/>
    <col min="12034" max="12034" width="48.75390625" style="220" customWidth="1"/>
    <col min="12035" max="12035" width="8.375" style="220" customWidth="1"/>
    <col min="12036" max="12036" width="17.75390625" style="220" customWidth="1"/>
    <col min="12037" max="12037" width="17.25390625" style="220" customWidth="1"/>
    <col min="12038" max="12288" width="8.875" style="220" customWidth="1"/>
    <col min="12289" max="12289" width="30.25390625" style="220" customWidth="1"/>
    <col min="12290" max="12290" width="48.75390625" style="220" customWidth="1"/>
    <col min="12291" max="12291" width="8.375" style="220" customWidth="1"/>
    <col min="12292" max="12292" width="17.75390625" style="220" customWidth="1"/>
    <col min="12293" max="12293" width="17.25390625" style="220" customWidth="1"/>
    <col min="12294" max="12544" width="8.875" style="220" customWidth="1"/>
    <col min="12545" max="12545" width="30.25390625" style="220" customWidth="1"/>
    <col min="12546" max="12546" width="48.75390625" style="220" customWidth="1"/>
    <col min="12547" max="12547" width="8.375" style="220" customWidth="1"/>
    <col min="12548" max="12548" width="17.75390625" style="220" customWidth="1"/>
    <col min="12549" max="12549" width="17.25390625" style="220" customWidth="1"/>
    <col min="12550" max="12800" width="8.875" style="220" customWidth="1"/>
    <col min="12801" max="12801" width="30.25390625" style="220" customWidth="1"/>
    <col min="12802" max="12802" width="48.75390625" style="220" customWidth="1"/>
    <col min="12803" max="12803" width="8.375" style="220" customWidth="1"/>
    <col min="12804" max="12804" width="17.75390625" style="220" customWidth="1"/>
    <col min="12805" max="12805" width="17.25390625" style="220" customWidth="1"/>
    <col min="12806" max="13056" width="8.875" style="220" customWidth="1"/>
    <col min="13057" max="13057" width="30.25390625" style="220" customWidth="1"/>
    <col min="13058" max="13058" width="48.75390625" style="220" customWidth="1"/>
    <col min="13059" max="13059" width="8.375" style="220" customWidth="1"/>
    <col min="13060" max="13060" width="17.75390625" style="220" customWidth="1"/>
    <col min="13061" max="13061" width="17.25390625" style="220" customWidth="1"/>
    <col min="13062" max="13312" width="8.875" style="220" customWidth="1"/>
    <col min="13313" max="13313" width="30.25390625" style="220" customWidth="1"/>
    <col min="13314" max="13314" width="48.75390625" style="220" customWidth="1"/>
    <col min="13315" max="13315" width="8.375" style="220" customWidth="1"/>
    <col min="13316" max="13316" width="17.75390625" style="220" customWidth="1"/>
    <col min="13317" max="13317" width="17.25390625" style="220" customWidth="1"/>
    <col min="13318" max="13568" width="8.875" style="220" customWidth="1"/>
    <col min="13569" max="13569" width="30.25390625" style="220" customWidth="1"/>
    <col min="13570" max="13570" width="48.75390625" style="220" customWidth="1"/>
    <col min="13571" max="13571" width="8.375" style="220" customWidth="1"/>
    <col min="13572" max="13572" width="17.75390625" style="220" customWidth="1"/>
    <col min="13573" max="13573" width="17.25390625" style="220" customWidth="1"/>
    <col min="13574" max="13824" width="8.875" style="220" customWidth="1"/>
    <col min="13825" max="13825" width="30.25390625" style="220" customWidth="1"/>
    <col min="13826" max="13826" width="48.75390625" style="220" customWidth="1"/>
    <col min="13827" max="13827" width="8.375" style="220" customWidth="1"/>
    <col min="13828" max="13828" width="17.75390625" style="220" customWidth="1"/>
    <col min="13829" max="13829" width="17.25390625" style="220" customWidth="1"/>
    <col min="13830" max="14080" width="8.875" style="220" customWidth="1"/>
    <col min="14081" max="14081" width="30.25390625" style="220" customWidth="1"/>
    <col min="14082" max="14082" width="48.75390625" style="220" customWidth="1"/>
    <col min="14083" max="14083" width="8.375" style="220" customWidth="1"/>
    <col min="14084" max="14084" width="17.75390625" style="220" customWidth="1"/>
    <col min="14085" max="14085" width="17.25390625" style="220" customWidth="1"/>
    <col min="14086" max="14336" width="8.875" style="220" customWidth="1"/>
    <col min="14337" max="14337" width="30.25390625" style="220" customWidth="1"/>
    <col min="14338" max="14338" width="48.75390625" style="220" customWidth="1"/>
    <col min="14339" max="14339" width="8.375" style="220" customWidth="1"/>
    <col min="14340" max="14340" width="17.75390625" style="220" customWidth="1"/>
    <col min="14341" max="14341" width="17.25390625" style="220" customWidth="1"/>
    <col min="14342" max="14592" width="8.875" style="220" customWidth="1"/>
    <col min="14593" max="14593" width="30.25390625" style="220" customWidth="1"/>
    <col min="14594" max="14594" width="48.75390625" style="220" customWidth="1"/>
    <col min="14595" max="14595" width="8.375" style="220" customWidth="1"/>
    <col min="14596" max="14596" width="17.75390625" style="220" customWidth="1"/>
    <col min="14597" max="14597" width="17.25390625" style="220" customWidth="1"/>
    <col min="14598" max="14848" width="8.875" style="220" customWidth="1"/>
    <col min="14849" max="14849" width="30.25390625" style="220" customWidth="1"/>
    <col min="14850" max="14850" width="48.75390625" style="220" customWidth="1"/>
    <col min="14851" max="14851" width="8.375" style="220" customWidth="1"/>
    <col min="14852" max="14852" width="17.75390625" style="220" customWidth="1"/>
    <col min="14853" max="14853" width="17.25390625" style="220" customWidth="1"/>
    <col min="14854" max="15104" width="8.875" style="220" customWidth="1"/>
    <col min="15105" max="15105" width="30.25390625" style="220" customWidth="1"/>
    <col min="15106" max="15106" width="48.75390625" style="220" customWidth="1"/>
    <col min="15107" max="15107" width="8.375" style="220" customWidth="1"/>
    <col min="15108" max="15108" width="17.75390625" style="220" customWidth="1"/>
    <col min="15109" max="15109" width="17.25390625" style="220" customWidth="1"/>
    <col min="15110" max="15360" width="8.875" style="220" customWidth="1"/>
    <col min="15361" max="15361" width="30.25390625" style="220" customWidth="1"/>
    <col min="15362" max="15362" width="48.75390625" style="220" customWidth="1"/>
    <col min="15363" max="15363" width="8.375" style="220" customWidth="1"/>
    <col min="15364" max="15364" width="17.75390625" style="220" customWidth="1"/>
    <col min="15365" max="15365" width="17.25390625" style="220" customWidth="1"/>
    <col min="15366" max="15616" width="8.875" style="220" customWidth="1"/>
    <col min="15617" max="15617" width="30.25390625" style="220" customWidth="1"/>
    <col min="15618" max="15618" width="48.75390625" style="220" customWidth="1"/>
    <col min="15619" max="15619" width="8.375" style="220" customWidth="1"/>
    <col min="15620" max="15620" width="17.75390625" style="220" customWidth="1"/>
    <col min="15621" max="15621" width="17.25390625" style="220" customWidth="1"/>
    <col min="15622" max="15872" width="8.875" style="220" customWidth="1"/>
    <col min="15873" max="15873" width="30.25390625" style="220" customWidth="1"/>
    <col min="15874" max="15874" width="48.75390625" style="220" customWidth="1"/>
    <col min="15875" max="15875" width="8.375" style="220" customWidth="1"/>
    <col min="15876" max="15876" width="17.75390625" style="220" customWidth="1"/>
    <col min="15877" max="15877" width="17.25390625" style="220" customWidth="1"/>
    <col min="15878" max="16128" width="8.875" style="220" customWidth="1"/>
    <col min="16129" max="16129" width="30.25390625" style="220" customWidth="1"/>
    <col min="16130" max="16130" width="48.75390625" style="220" customWidth="1"/>
    <col min="16131" max="16131" width="8.375" style="220" customWidth="1"/>
    <col min="16132" max="16132" width="17.75390625" style="220" customWidth="1"/>
    <col min="16133" max="16133" width="17.25390625" style="220" customWidth="1"/>
    <col min="16134" max="16384" width="8.875" style="220" customWidth="1"/>
  </cols>
  <sheetData>
    <row r="1" spans="1:5" ht="15.75">
      <c r="A1" s="35" t="s">
        <v>204</v>
      </c>
      <c r="B1" s="34"/>
      <c r="C1" s="34"/>
      <c r="D1" s="219"/>
      <c r="E1" s="219"/>
    </row>
    <row r="2" spans="1:5" ht="12.75">
      <c r="A2" s="34"/>
      <c r="B2" s="34"/>
      <c r="C2" s="34"/>
      <c r="D2" s="219"/>
      <c r="E2" s="219"/>
    </row>
    <row r="3" spans="1:5" ht="26.25">
      <c r="A3" s="35" t="s">
        <v>202</v>
      </c>
      <c r="B3" s="9" t="s">
        <v>239</v>
      </c>
      <c r="C3" s="34"/>
      <c r="D3" s="219"/>
      <c r="E3" s="219"/>
    </row>
    <row r="4" spans="1:5" ht="15.75">
      <c r="A4" s="35" t="s">
        <v>203</v>
      </c>
      <c r="B4" s="218">
        <v>259140001</v>
      </c>
      <c r="C4" s="34"/>
      <c r="D4" s="219"/>
      <c r="E4" s="219"/>
    </row>
    <row r="5" spans="1:3" ht="13.5" thickBot="1">
      <c r="A5" s="34"/>
      <c r="B5" s="34"/>
      <c r="C5" s="34"/>
    </row>
    <row r="6" spans="1:3" ht="12.75">
      <c r="A6" s="221" t="s">
        <v>9</v>
      </c>
      <c r="B6" s="221" t="s">
        <v>207</v>
      </c>
      <c r="C6" s="222" t="s">
        <v>112</v>
      </c>
    </row>
    <row r="7" spans="1:3" ht="13.5" thickBot="1">
      <c r="A7" s="223"/>
      <c r="B7" s="223" t="s">
        <v>205</v>
      </c>
      <c r="C7" s="224" t="s">
        <v>13</v>
      </c>
    </row>
    <row r="8" spans="1:3" ht="25.5">
      <c r="A8" s="163" t="s">
        <v>230</v>
      </c>
      <c r="B8" s="225" t="s">
        <v>208</v>
      </c>
      <c r="C8" s="54"/>
    </row>
    <row r="9" spans="1:3" ht="12.75">
      <c r="A9" s="150" t="s">
        <v>228</v>
      </c>
      <c r="B9" s="226" t="s">
        <v>236</v>
      </c>
      <c r="C9" s="43">
        <f>'PS 2. položkový rozpočet'!H38</f>
        <v>0</v>
      </c>
    </row>
    <row r="10" spans="1:3" ht="12.75">
      <c r="A10" s="93" t="s">
        <v>229</v>
      </c>
      <c r="B10" s="53" t="s">
        <v>237</v>
      </c>
      <c r="C10" s="43">
        <f>'PS 2. položkový rozpočet'!H54</f>
        <v>0</v>
      </c>
    </row>
    <row r="11" spans="1:3" ht="13.5" thickBot="1">
      <c r="A11" s="93"/>
      <c r="B11" s="227"/>
      <c r="C11" s="38"/>
    </row>
    <row r="12" spans="1:3" ht="13.5" thickBot="1">
      <c r="A12" s="93"/>
      <c r="B12" s="39" t="s">
        <v>2</v>
      </c>
      <c r="C12" s="40">
        <f>SUM(C9:C11)</f>
        <v>0</v>
      </c>
    </row>
    <row r="13" spans="1:3" ht="25.5">
      <c r="A13" s="163" t="s">
        <v>232</v>
      </c>
      <c r="B13" s="225" t="s">
        <v>209</v>
      </c>
      <c r="C13" s="54"/>
    </row>
    <row r="14" spans="1:3" ht="12.75">
      <c r="A14" s="150" t="s">
        <v>231</v>
      </c>
      <c r="B14" s="226" t="s">
        <v>121</v>
      </c>
      <c r="C14" s="43">
        <f>'PS 3. položkový rozpočet'!H129</f>
        <v>0</v>
      </c>
    </row>
    <row r="15" spans="1:3" ht="12.75">
      <c r="A15" s="150"/>
      <c r="B15" s="53" t="s">
        <v>301</v>
      </c>
      <c r="C15" s="43">
        <f>'PS 3. položkový rozpočet'!H178</f>
        <v>0</v>
      </c>
    </row>
    <row r="16" spans="1:3" ht="12.75">
      <c r="A16" s="150"/>
      <c r="B16" s="53" t="s">
        <v>122</v>
      </c>
      <c r="C16" s="43">
        <f>'PS 3. položkový rozpočet'!H201</f>
        <v>0</v>
      </c>
    </row>
    <row r="17" spans="1:3" ht="13.5" thickBot="1">
      <c r="A17" s="93"/>
      <c r="B17" s="227"/>
      <c r="C17" s="38"/>
    </row>
    <row r="18" spans="1:3" ht="13.5" thickBot="1">
      <c r="A18" s="93"/>
      <c r="B18" s="39" t="s">
        <v>2</v>
      </c>
      <c r="C18" s="40">
        <f>SUM(C14:C17)</f>
        <v>0</v>
      </c>
    </row>
    <row r="19" spans="1:3" ht="25.5">
      <c r="A19" s="163" t="s">
        <v>234</v>
      </c>
      <c r="B19" s="225" t="s">
        <v>218</v>
      </c>
      <c r="C19" s="54"/>
    </row>
    <row r="20" spans="1:3" ht="12.75">
      <c r="A20" s="150" t="s">
        <v>233</v>
      </c>
      <c r="B20" s="226" t="s">
        <v>238</v>
      </c>
      <c r="C20" s="43">
        <f>'PS 4. položkový rozpočet'!H54</f>
        <v>0</v>
      </c>
    </row>
    <row r="21" spans="1:3" ht="12.75">
      <c r="A21" s="150"/>
      <c r="B21" s="53" t="s">
        <v>235</v>
      </c>
      <c r="C21" s="43">
        <f>'PS 4. položkový rozpočet'!H72</f>
        <v>0</v>
      </c>
    </row>
    <row r="22" spans="1:3" ht="13.5" thickBot="1">
      <c r="A22" s="93"/>
      <c r="B22" s="227"/>
      <c r="C22" s="38"/>
    </row>
    <row r="23" spans="1:3" ht="13.5" thickBot="1">
      <c r="A23" s="93"/>
      <c r="B23" s="39" t="s">
        <v>2</v>
      </c>
      <c r="C23" s="40">
        <f>SUM(C20:C22)</f>
        <v>0</v>
      </c>
    </row>
    <row r="24" spans="1:4" ht="25.5">
      <c r="A24" s="41" t="s">
        <v>222</v>
      </c>
      <c r="B24" s="225" t="s">
        <v>219</v>
      </c>
      <c r="C24" s="54"/>
      <c r="D24" s="228"/>
    </row>
    <row r="25" spans="1:4" ht="12.75" customHeight="1">
      <c r="A25" s="42"/>
      <c r="B25" s="229" t="s">
        <v>216</v>
      </c>
      <c r="C25" s="43">
        <f>'vedlejší a ostatní náklady'!H10</f>
        <v>0</v>
      </c>
      <c r="D25" s="228"/>
    </row>
    <row r="26" spans="1:4" ht="12.75">
      <c r="A26" s="42"/>
      <c r="B26" s="229" t="s">
        <v>217</v>
      </c>
      <c r="C26" s="43">
        <f>'vedlejší a ostatní náklady'!H17</f>
        <v>0</v>
      </c>
      <c r="D26" s="228"/>
    </row>
    <row r="27" spans="1:4" ht="13.5" thickBot="1">
      <c r="A27" s="37"/>
      <c r="B27" s="230"/>
      <c r="C27" s="44"/>
      <c r="D27" s="228"/>
    </row>
    <row r="28" spans="1:4" ht="13.5" thickBot="1">
      <c r="A28" s="36"/>
      <c r="B28" s="39" t="s">
        <v>2</v>
      </c>
      <c r="C28" s="40">
        <f>SUM(C25:C27)</f>
        <v>0</v>
      </c>
      <c r="D28" s="228"/>
    </row>
    <row r="29" spans="1:4" ht="13.5" thickBot="1">
      <c r="A29" s="231"/>
      <c r="B29" s="45"/>
      <c r="C29" s="46"/>
      <c r="D29" s="228"/>
    </row>
    <row r="30" spans="1:4" ht="21" thickBot="1">
      <c r="A30" s="47" t="s">
        <v>4</v>
      </c>
      <c r="B30" s="232"/>
      <c r="C30" s="48">
        <f>C12+C23+C28+C18</f>
        <v>0</v>
      </c>
      <c r="D30" s="228"/>
    </row>
    <row r="31" spans="1:4" ht="15">
      <c r="A31" s="233"/>
      <c r="B31" s="234"/>
      <c r="C31" s="235"/>
      <c r="D31" s="228"/>
    </row>
    <row r="32" spans="1:4" ht="15">
      <c r="A32" s="236" t="s">
        <v>206</v>
      </c>
      <c r="B32" s="234"/>
      <c r="C32" s="235"/>
      <c r="D32" s="228"/>
    </row>
    <row r="33" spans="1:4" ht="15">
      <c r="A33" s="233"/>
      <c r="B33" s="234"/>
      <c r="C33" s="235"/>
      <c r="D33" s="228"/>
    </row>
    <row r="34" spans="1:4" ht="13.5" thickBot="1">
      <c r="A34" s="49"/>
      <c r="B34" s="50"/>
      <c r="C34" s="51"/>
      <c r="D34" s="228"/>
    </row>
    <row r="35" spans="1:4" ht="21" thickBot="1">
      <c r="A35" s="47" t="s">
        <v>23</v>
      </c>
      <c r="B35" s="237">
        <v>0.21</v>
      </c>
      <c r="C35" s="48">
        <f>B35*C30</f>
        <v>0</v>
      </c>
      <c r="D35" s="228"/>
    </row>
    <row r="36" spans="1:4" ht="21" thickBot="1">
      <c r="A36" s="238" t="s">
        <v>20</v>
      </c>
      <c r="B36" s="239"/>
      <c r="C36" s="240">
        <f>C30+C35</f>
        <v>0</v>
      </c>
      <c r="D36" s="228"/>
    </row>
    <row r="37" ht="12.75">
      <c r="D37" s="228"/>
    </row>
    <row r="38" ht="12.75">
      <c r="D38" s="228"/>
    </row>
    <row r="39" ht="12.75">
      <c r="D39" s="228"/>
    </row>
    <row r="40" ht="12.75">
      <c r="D40" s="228"/>
    </row>
    <row r="41" ht="12.75">
      <c r="D41" s="228"/>
    </row>
    <row r="42" ht="12.75">
      <c r="D42" s="228"/>
    </row>
    <row r="43" ht="12.75">
      <c r="D43" s="228"/>
    </row>
    <row r="44" ht="12.75">
      <c r="D44" s="228"/>
    </row>
    <row r="45" ht="12.75">
      <c r="D45" s="228"/>
    </row>
    <row r="46" ht="12.75">
      <c r="D46" s="228"/>
    </row>
    <row r="47" ht="12.75">
      <c r="D47" s="228"/>
    </row>
    <row r="48" ht="12.75">
      <c r="D48" s="228"/>
    </row>
    <row r="49" ht="12.75">
      <c r="D49" s="228"/>
    </row>
    <row r="50" ht="12.75">
      <c r="D50" s="228"/>
    </row>
    <row r="51" ht="12.75">
      <c r="D51" s="228"/>
    </row>
    <row r="52" ht="12.75">
      <c r="D52" s="228"/>
    </row>
    <row r="53" ht="12.75">
      <c r="D53" s="228"/>
    </row>
    <row r="54" ht="12.75">
      <c r="D54" s="228"/>
    </row>
    <row r="55" ht="12.75">
      <c r="D55" s="228"/>
    </row>
    <row r="56" ht="12.75">
      <c r="D56" s="228"/>
    </row>
    <row r="57" ht="12.75">
      <c r="D57" s="228"/>
    </row>
    <row r="58" ht="12.75">
      <c r="D58" s="228"/>
    </row>
    <row r="59" ht="12.75">
      <c r="D59" s="228"/>
    </row>
    <row r="60" ht="12.75">
      <c r="D60" s="228"/>
    </row>
    <row r="61" ht="12.75">
      <c r="D61" s="228"/>
    </row>
    <row r="62" ht="12.75">
      <c r="D62" s="228"/>
    </row>
    <row r="63" ht="12.75">
      <c r="D63" s="228"/>
    </row>
    <row r="64" ht="12.75">
      <c r="D64" s="228"/>
    </row>
    <row r="65" ht="12.75">
      <c r="D65" s="228"/>
    </row>
    <row r="66" ht="12.75">
      <c r="D66" s="228"/>
    </row>
    <row r="67" ht="12.75">
      <c r="D67" s="228"/>
    </row>
    <row r="68" ht="12.75">
      <c r="D68" s="228"/>
    </row>
    <row r="69" ht="12.75">
      <c r="D69" s="228"/>
    </row>
    <row r="70" ht="12.75">
      <c r="D70" s="228"/>
    </row>
    <row r="71" ht="12.75">
      <c r="D71" s="228"/>
    </row>
    <row r="72" ht="12.75">
      <c r="D72" s="228"/>
    </row>
    <row r="73" ht="12.75">
      <c r="D73" s="228"/>
    </row>
    <row r="74" ht="12.75">
      <c r="D74" s="228"/>
    </row>
    <row r="75" ht="12.75" customHeight="1">
      <c r="D75" s="228"/>
    </row>
    <row r="76" ht="12.75">
      <c r="D76" s="228"/>
    </row>
    <row r="77" ht="12.75">
      <c r="D77" s="228"/>
    </row>
    <row r="78" ht="12.75">
      <c r="D78" s="228"/>
    </row>
    <row r="79" ht="12.75">
      <c r="D79" s="228"/>
    </row>
    <row r="80" ht="12.75">
      <c r="D80" s="228"/>
    </row>
    <row r="81" ht="12.75">
      <c r="D81" s="228"/>
    </row>
    <row r="82" ht="12.75" customHeight="1">
      <c r="D82" s="228"/>
    </row>
    <row r="83" ht="12.75">
      <c r="D83" s="228"/>
    </row>
    <row r="84" ht="12.75">
      <c r="D84" s="228"/>
    </row>
    <row r="85" ht="12.75">
      <c r="D85" s="228"/>
    </row>
    <row r="86" ht="12.75">
      <c r="D86" s="228"/>
    </row>
    <row r="87" ht="12.75">
      <c r="D87" s="228"/>
    </row>
    <row r="88" ht="12.75">
      <c r="D88" s="228"/>
    </row>
    <row r="89" ht="12.75">
      <c r="D89" s="228"/>
    </row>
    <row r="90" ht="12.75">
      <c r="D90" s="228"/>
    </row>
    <row r="91" ht="12.75">
      <c r="D91" s="228"/>
    </row>
    <row r="92" ht="12.75">
      <c r="D92" s="228"/>
    </row>
    <row r="93" ht="12.75">
      <c r="D93" s="228"/>
    </row>
    <row r="94" ht="12.75">
      <c r="D94" s="228"/>
    </row>
    <row r="95" ht="12.75">
      <c r="D95" s="228"/>
    </row>
    <row r="96" ht="12.75">
      <c r="D96" s="228"/>
    </row>
    <row r="97" ht="12.75">
      <c r="D97" s="228"/>
    </row>
    <row r="98" ht="12.75">
      <c r="D98" s="228"/>
    </row>
    <row r="99" ht="12.75">
      <c r="D99" s="228"/>
    </row>
    <row r="100" ht="12.75">
      <c r="D100" s="228"/>
    </row>
    <row r="101" ht="12.75">
      <c r="D101" s="228"/>
    </row>
    <row r="102" ht="12.75">
      <c r="D102" s="228"/>
    </row>
    <row r="103" ht="12.75">
      <c r="D103" s="228"/>
    </row>
    <row r="104" ht="12.75">
      <c r="D104" s="228"/>
    </row>
    <row r="105" ht="12.75">
      <c r="D105" s="228"/>
    </row>
    <row r="106" ht="12.75">
      <c r="D106" s="228"/>
    </row>
    <row r="107" ht="12.75">
      <c r="D107" s="228"/>
    </row>
    <row r="108" ht="12.75">
      <c r="D108" s="228"/>
    </row>
    <row r="109" ht="12.75">
      <c r="D109" s="228"/>
    </row>
    <row r="110" ht="12.75">
      <c r="D110" s="228"/>
    </row>
    <row r="111" ht="12.75">
      <c r="D111" s="228"/>
    </row>
    <row r="112" ht="12.75" customHeight="1">
      <c r="D112" s="228"/>
    </row>
    <row r="113" ht="12.75">
      <c r="D113" s="228"/>
    </row>
    <row r="114" ht="12.75">
      <c r="D114" s="228"/>
    </row>
    <row r="115" ht="12.75">
      <c r="D115" s="228"/>
    </row>
    <row r="116" ht="12.75">
      <c r="D116" s="228"/>
    </row>
    <row r="117" ht="12.75">
      <c r="D117" s="228"/>
    </row>
    <row r="118" ht="12.75">
      <c r="D118" s="228"/>
    </row>
    <row r="119" ht="12.75">
      <c r="D119" s="228"/>
    </row>
    <row r="120" ht="12.75">
      <c r="D120" s="228"/>
    </row>
    <row r="121" ht="12.75">
      <c r="D121" s="228"/>
    </row>
    <row r="122" ht="12.75" customHeight="1">
      <c r="D122" s="228"/>
    </row>
    <row r="123" ht="12.75">
      <c r="D123" s="228"/>
    </row>
    <row r="124" ht="12.75">
      <c r="D124" s="228"/>
    </row>
    <row r="125" ht="12.75">
      <c r="D125" s="228"/>
    </row>
    <row r="126" ht="12.75">
      <c r="D126" s="228"/>
    </row>
    <row r="127" ht="12.75">
      <c r="D127" s="228"/>
    </row>
    <row r="128" ht="12.75">
      <c r="D128" s="228"/>
    </row>
    <row r="129" ht="12.75">
      <c r="D129" s="228"/>
    </row>
    <row r="130" ht="12.75">
      <c r="D130" s="228"/>
    </row>
    <row r="131" ht="12.75">
      <c r="D131" s="228"/>
    </row>
    <row r="132" ht="15" customHeight="1">
      <c r="D132" s="228"/>
    </row>
    <row r="133" ht="15" customHeight="1">
      <c r="D133" s="228"/>
    </row>
    <row r="134" ht="12.75">
      <c r="D134" s="228"/>
    </row>
    <row r="135" ht="12.75">
      <c r="D135" s="228"/>
    </row>
    <row r="136" ht="12.75">
      <c r="D136" s="228"/>
    </row>
    <row r="137" ht="12.75">
      <c r="D137" s="228"/>
    </row>
    <row r="138" ht="12.75">
      <c r="D138" s="228"/>
    </row>
    <row r="139" ht="12.75">
      <c r="D139" s="228"/>
    </row>
    <row r="140" ht="12.75">
      <c r="D140" s="228"/>
    </row>
    <row r="141" ht="12.75">
      <c r="D141" s="228"/>
    </row>
    <row r="142" ht="12.75">
      <c r="D142" s="228"/>
    </row>
    <row r="143" ht="12.75">
      <c r="D143" s="228"/>
    </row>
    <row r="144" ht="12.75">
      <c r="D144" s="228"/>
    </row>
    <row r="145" ht="12.75">
      <c r="D145" s="228"/>
    </row>
    <row r="146" ht="12.75">
      <c r="D146" s="228"/>
    </row>
    <row r="147" ht="12.75">
      <c r="D147" s="228"/>
    </row>
    <row r="148" ht="12.75">
      <c r="D148" s="228"/>
    </row>
    <row r="149" ht="12.75">
      <c r="D149" s="228"/>
    </row>
    <row r="150" ht="12.75">
      <c r="D150" s="228"/>
    </row>
    <row r="151" ht="12.75">
      <c r="D151" s="228"/>
    </row>
    <row r="152" ht="12.75">
      <c r="D152" s="228"/>
    </row>
    <row r="153" ht="12.75">
      <c r="D153" s="228"/>
    </row>
    <row r="154" ht="12.75">
      <c r="D154" s="228"/>
    </row>
    <row r="155" ht="12.75">
      <c r="D155" s="228"/>
    </row>
    <row r="156" ht="12.75">
      <c r="D156" s="228"/>
    </row>
    <row r="157" ht="12.75">
      <c r="D157" s="228"/>
    </row>
    <row r="158" ht="12.75">
      <c r="D158" s="228"/>
    </row>
    <row r="159" ht="12.75">
      <c r="D159" s="228"/>
    </row>
    <row r="160" ht="12.75">
      <c r="D160" s="228"/>
    </row>
    <row r="161" ht="12.75">
      <c r="D161" s="228"/>
    </row>
    <row r="162" ht="12.75">
      <c r="D162" s="228"/>
    </row>
    <row r="163" ht="12.75">
      <c r="D163" s="228"/>
    </row>
    <row r="164" ht="12.75">
      <c r="D164" s="228"/>
    </row>
    <row r="165" ht="12.75">
      <c r="D165" s="228"/>
    </row>
    <row r="166" ht="12.75">
      <c r="D166" s="228"/>
    </row>
    <row r="167" ht="12.75">
      <c r="D167" s="228"/>
    </row>
    <row r="168" ht="12.75">
      <c r="D168" s="228"/>
    </row>
    <row r="169" ht="12.75">
      <c r="D169" s="228"/>
    </row>
    <row r="170" ht="12.75">
      <c r="D170" s="228"/>
    </row>
    <row r="171" ht="12.75">
      <c r="D171" s="228"/>
    </row>
    <row r="172" ht="12.75">
      <c r="D172" s="228"/>
    </row>
    <row r="173" ht="12.75">
      <c r="D173" s="228"/>
    </row>
    <row r="174" ht="12.75">
      <c r="D174" s="228"/>
    </row>
    <row r="175" ht="12.75">
      <c r="D175" s="228"/>
    </row>
    <row r="176" ht="12.75">
      <c r="D176" s="228"/>
    </row>
    <row r="177" ht="12.75">
      <c r="D177" s="228"/>
    </row>
    <row r="178" ht="12.75">
      <c r="D178" s="228"/>
    </row>
    <row r="179" ht="12.75">
      <c r="D179" s="228"/>
    </row>
    <row r="180" ht="12.75">
      <c r="D180" s="228"/>
    </row>
    <row r="181" ht="12.75">
      <c r="D181" s="228"/>
    </row>
    <row r="182" ht="12.75">
      <c r="D182" s="228"/>
    </row>
    <row r="183" ht="12.75">
      <c r="D183" s="228"/>
    </row>
    <row r="184" ht="12.75">
      <c r="D184" s="228"/>
    </row>
    <row r="185" ht="12.75">
      <c r="D185" s="228"/>
    </row>
    <row r="186" ht="12.75">
      <c r="D186" s="228"/>
    </row>
    <row r="187" ht="12.75">
      <c r="D187" s="228"/>
    </row>
    <row r="188" ht="12.75">
      <c r="D188" s="228"/>
    </row>
    <row r="189" ht="12.75">
      <c r="D189" s="228"/>
    </row>
    <row r="190" ht="12.75">
      <c r="D190" s="228"/>
    </row>
    <row r="191" ht="12.75">
      <c r="D191" s="228"/>
    </row>
    <row r="192" ht="12.75">
      <c r="D192" s="228"/>
    </row>
    <row r="193" ht="12.75">
      <c r="D193" s="228"/>
    </row>
    <row r="194" ht="12.75">
      <c r="D194" s="228"/>
    </row>
    <row r="195" ht="12.75">
      <c r="D195" s="228"/>
    </row>
    <row r="196" ht="12.75">
      <c r="D196" s="228"/>
    </row>
    <row r="197" ht="12.75">
      <c r="D197" s="228"/>
    </row>
    <row r="198" ht="12.75">
      <c r="D198" s="228"/>
    </row>
    <row r="199" ht="12.75">
      <c r="D199" s="228"/>
    </row>
  </sheetData>
  <printOptions/>
  <pageMargins left="0.7874015748031497" right="0.3937007874015748" top="0.5905511811023623" bottom="0.5905511811023623" header="0.5118110236220472" footer="0.5118110236220472"/>
  <pageSetup fitToHeight="3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Zeros="0" view="pageBreakPreview" zoomScaleSheetLayoutView="100" workbookViewId="0" topLeftCell="A1">
      <pane ySplit="9" topLeftCell="A35" activePane="bottomLeft" state="frozen"/>
      <selection pane="topLeft" activeCell="D46" sqref="D46"/>
      <selection pane="bottomLeft" activeCell="H54" sqref="H54"/>
    </sheetView>
  </sheetViews>
  <sheetFormatPr defaultColWidth="9.00390625" defaultRowHeight="12.75"/>
  <cols>
    <col min="1" max="1" width="21.75390625" style="125" customWidth="1"/>
    <col min="2" max="2" width="7.75390625" style="125" customWidth="1"/>
    <col min="3" max="3" width="14.75390625" style="125" customWidth="1"/>
    <col min="4" max="4" width="60.75390625" style="122" customWidth="1"/>
    <col min="5" max="5" width="7.75390625" style="3" customWidth="1"/>
    <col min="6" max="6" width="15.75390625" style="6" customWidth="1"/>
    <col min="7" max="7" width="12.75390625" style="0" customWidth="1"/>
    <col min="8" max="8" width="17.75390625" style="0" customWidth="1"/>
    <col min="10" max="10" width="9.125" style="32" customWidth="1"/>
  </cols>
  <sheetData>
    <row r="1" ht="15.75">
      <c r="A1" s="242" t="s">
        <v>210</v>
      </c>
    </row>
    <row r="3" spans="1:7" ht="26.25">
      <c r="A3" s="9" t="s">
        <v>239</v>
      </c>
      <c r="B3" s="55"/>
      <c r="C3" s="55"/>
      <c r="G3" s="123"/>
    </row>
    <row r="4" spans="1:3" ht="15.75">
      <c r="A4" s="124" t="s">
        <v>242</v>
      </c>
      <c r="B4" s="124"/>
      <c r="C4" s="124"/>
    </row>
    <row r="5" spans="1:3" ht="15.75">
      <c r="A5" s="35" t="s">
        <v>304</v>
      </c>
      <c r="B5" s="124"/>
      <c r="C5" s="124"/>
    </row>
    <row r="6" ht="13.5" thickBot="1"/>
    <row r="7" spans="1:8" ht="13.5" thickBot="1">
      <c r="A7" s="126" t="s">
        <v>9</v>
      </c>
      <c r="B7" s="58" t="s">
        <v>21</v>
      </c>
      <c r="C7" s="58" t="s">
        <v>24</v>
      </c>
      <c r="D7" s="127" t="s">
        <v>10</v>
      </c>
      <c r="E7" s="266" t="s">
        <v>112</v>
      </c>
      <c r="F7" s="267"/>
      <c r="G7" s="267"/>
      <c r="H7" s="268"/>
    </row>
    <row r="8" spans="1:8" ht="12.75">
      <c r="A8" s="128"/>
      <c r="B8" s="59" t="s">
        <v>22</v>
      </c>
      <c r="C8" s="59" t="s">
        <v>25</v>
      </c>
      <c r="D8" s="129"/>
      <c r="E8" s="5" t="s">
        <v>104</v>
      </c>
      <c r="F8" s="19" t="s">
        <v>5</v>
      </c>
      <c r="G8" s="5" t="s">
        <v>3</v>
      </c>
      <c r="H8" s="5" t="s">
        <v>11</v>
      </c>
    </row>
    <row r="9" spans="1:8" ht="13.5" thickBot="1">
      <c r="A9" s="130"/>
      <c r="B9" s="60"/>
      <c r="C9" s="60"/>
      <c r="D9" s="131"/>
      <c r="E9" s="20" t="s">
        <v>105</v>
      </c>
      <c r="F9" s="132"/>
      <c r="G9" s="20" t="s">
        <v>13</v>
      </c>
      <c r="H9" s="20"/>
    </row>
    <row r="10" spans="1:8" ht="12.75">
      <c r="A10" s="133" t="s">
        <v>113</v>
      </c>
      <c r="B10" s="120"/>
      <c r="C10" s="120"/>
      <c r="D10" s="134" t="s">
        <v>6</v>
      </c>
      <c r="E10" s="16"/>
      <c r="F10" s="22"/>
      <c r="G10" s="15"/>
      <c r="H10" s="154"/>
    </row>
    <row r="11" spans="1:8" ht="12.75">
      <c r="A11" s="135" t="s">
        <v>243</v>
      </c>
      <c r="B11" s="61"/>
      <c r="C11" s="164"/>
      <c r="D11" s="134" t="s">
        <v>16</v>
      </c>
      <c r="E11" s="16"/>
      <c r="F11" s="22"/>
      <c r="G11" s="15"/>
      <c r="H11" s="154"/>
    </row>
    <row r="12" spans="1:8" ht="40.5" customHeight="1" thickBot="1">
      <c r="A12" s="135" t="s">
        <v>244</v>
      </c>
      <c r="B12" s="61" t="s">
        <v>273</v>
      </c>
      <c r="C12" s="164"/>
      <c r="D12" s="11" t="s">
        <v>246</v>
      </c>
      <c r="E12" s="137" t="s">
        <v>107</v>
      </c>
      <c r="F12" s="137">
        <v>144</v>
      </c>
      <c r="G12" s="13">
        <v>0</v>
      </c>
      <c r="H12" s="155">
        <f>F12*G12</f>
        <v>0</v>
      </c>
    </row>
    <row r="13" spans="1:8" ht="13.5" thickBot="1">
      <c r="A13" s="135"/>
      <c r="B13" s="61"/>
      <c r="C13" s="59"/>
      <c r="D13" s="138" t="s">
        <v>2</v>
      </c>
      <c r="E13" s="33"/>
      <c r="F13" s="192"/>
      <c r="G13" s="7"/>
      <c r="H13" s="157">
        <f>SUM(H12:H12)</f>
        <v>0</v>
      </c>
    </row>
    <row r="14" spans="1:8" ht="12.75">
      <c r="A14" s="135"/>
      <c r="B14" s="61"/>
      <c r="C14" s="164"/>
      <c r="D14" s="193"/>
      <c r="E14" s="137"/>
      <c r="F14" s="194"/>
      <c r="G14" s="15"/>
      <c r="H14" s="156"/>
    </row>
    <row r="15" spans="1:8" ht="12.75">
      <c r="A15" s="135"/>
      <c r="B15" s="61"/>
      <c r="C15" s="164"/>
      <c r="D15" s="134" t="s">
        <v>8</v>
      </c>
      <c r="E15" s="16"/>
      <c r="F15" s="112"/>
      <c r="G15" s="110"/>
      <c r="H15" s="156"/>
    </row>
    <row r="16" spans="1:8" ht="12.75">
      <c r="A16" s="135"/>
      <c r="B16" s="61" t="s">
        <v>274</v>
      </c>
      <c r="C16" s="164"/>
      <c r="D16" s="29" t="s">
        <v>248</v>
      </c>
      <c r="E16" s="137" t="s">
        <v>106</v>
      </c>
      <c r="F16" s="52">
        <v>10</v>
      </c>
      <c r="G16" s="10">
        <v>0</v>
      </c>
      <c r="H16" s="155">
        <f aca="true" t="shared" si="0" ref="H16">F16*G16</f>
        <v>0</v>
      </c>
    </row>
    <row r="17" spans="1:8" ht="12.75" customHeight="1">
      <c r="A17" s="135"/>
      <c r="B17" s="61" t="s">
        <v>275</v>
      </c>
      <c r="C17" s="248"/>
      <c r="D17" s="171" t="s">
        <v>249</v>
      </c>
      <c r="E17" s="137" t="s">
        <v>106</v>
      </c>
      <c r="F17" s="52">
        <v>20</v>
      </c>
      <c r="G17" s="10">
        <v>0</v>
      </c>
      <c r="H17" s="155">
        <f aca="true" t="shared" si="1" ref="H17">F17*G17</f>
        <v>0</v>
      </c>
    </row>
    <row r="18" spans="1:8" ht="12.75">
      <c r="A18" s="135"/>
      <c r="B18" s="61"/>
      <c r="C18" s="164"/>
      <c r="D18" s="64" t="s">
        <v>17</v>
      </c>
      <c r="E18" s="16"/>
      <c r="F18" s="112"/>
      <c r="G18" s="110"/>
      <c r="H18" s="156"/>
    </row>
    <row r="19" spans="1:8" ht="12.75">
      <c r="A19" s="135"/>
      <c r="B19" s="61"/>
      <c r="C19" s="164"/>
      <c r="D19" s="99" t="s">
        <v>45</v>
      </c>
      <c r="E19" s="112"/>
      <c r="F19" s="176"/>
      <c r="G19" s="114"/>
      <c r="H19" s="116"/>
    </row>
    <row r="20" spans="1:8" ht="12.75">
      <c r="A20" s="135"/>
      <c r="B20" s="61"/>
      <c r="C20" s="164"/>
      <c r="D20" s="100" t="s">
        <v>46</v>
      </c>
      <c r="E20" s="112"/>
      <c r="F20" s="176"/>
      <c r="G20" s="114"/>
      <c r="H20" s="116"/>
    </row>
    <row r="21" spans="1:8" ht="12.75">
      <c r="A21" s="135"/>
      <c r="B21" s="61"/>
      <c r="C21" s="164"/>
      <c r="D21" s="101" t="s">
        <v>47</v>
      </c>
      <c r="E21" s="112"/>
      <c r="F21" s="113"/>
      <c r="G21" s="114"/>
      <c r="H21" s="116"/>
    </row>
    <row r="22" spans="1:8" ht="12.75">
      <c r="A22" s="135"/>
      <c r="B22" s="61"/>
      <c r="C22" s="164"/>
      <c r="D22" s="101" t="s">
        <v>48</v>
      </c>
      <c r="E22" s="112"/>
      <c r="F22" s="113"/>
      <c r="G22" s="114"/>
      <c r="H22" s="116"/>
    </row>
    <row r="23" spans="1:8" ht="12.75">
      <c r="A23" s="135"/>
      <c r="B23" s="61"/>
      <c r="C23" s="164"/>
      <c r="D23" s="100" t="s">
        <v>55</v>
      </c>
      <c r="E23" s="112"/>
      <c r="F23" s="113"/>
      <c r="G23" s="114"/>
      <c r="H23" s="116"/>
    </row>
    <row r="24" spans="1:8" ht="12.75">
      <c r="A24" s="135"/>
      <c r="B24" s="61"/>
      <c r="C24" s="164"/>
      <c r="D24" s="102" t="s">
        <v>165</v>
      </c>
      <c r="E24" s="112"/>
      <c r="F24" s="113"/>
      <c r="G24" s="114"/>
      <c r="H24" s="116"/>
    </row>
    <row r="25" spans="1:8" ht="12.75">
      <c r="A25" s="135"/>
      <c r="B25" s="61"/>
      <c r="C25" s="164"/>
      <c r="D25" s="100" t="s">
        <v>166</v>
      </c>
      <c r="E25" s="112"/>
      <c r="F25" s="113"/>
      <c r="G25" s="114"/>
      <c r="H25" s="116"/>
    </row>
    <row r="26" spans="1:8" ht="12.75">
      <c r="A26" s="135"/>
      <c r="B26" s="61"/>
      <c r="C26" s="164"/>
      <c r="D26" s="100" t="s">
        <v>167</v>
      </c>
      <c r="E26" s="112"/>
      <c r="F26" s="113"/>
      <c r="G26" s="114"/>
      <c r="H26" s="116"/>
    </row>
    <row r="27" spans="1:8" ht="12.75">
      <c r="A27" s="135"/>
      <c r="B27" s="61"/>
      <c r="C27" s="164"/>
      <c r="D27" s="100" t="s">
        <v>56</v>
      </c>
      <c r="E27" s="112"/>
      <c r="F27" s="113"/>
      <c r="G27" s="114"/>
      <c r="H27" s="116"/>
    </row>
    <row r="28" spans="1:8" ht="12.75">
      <c r="A28" s="135"/>
      <c r="B28" s="61"/>
      <c r="C28" s="164"/>
      <c r="D28" s="100" t="s">
        <v>49</v>
      </c>
      <c r="E28" s="112"/>
      <c r="F28" s="113"/>
      <c r="G28" s="114"/>
      <c r="H28" s="116"/>
    </row>
    <row r="29" spans="1:8" ht="38.25">
      <c r="A29" s="135"/>
      <c r="B29" s="61"/>
      <c r="C29" s="61"/>
      <c r="D29" s="170" t="s">
        <v>247</v>
      </c>
      <c r="E29" s="16"/>
      <c r="F29" s="52"/>
      <c r="G29" s="121"/>
      <c r="H29" s="158"/>
    </row>
    <row r="30" spans="1:8" ht="14.25">
      <c r="A30" s="135"/>
      <c r="B30" s="61" t="s">
        <v>60</v>
      </c>
      <c r="C30" s="164"/>
      <c r="D30" s="103" t="s">
        <v>46</v>
      </c>
      <c r="E30" s="16" t="s">
        <v>108</v>
      </c>
      <c r="F30" s="52">
        <v>20</v>
      </c>
      <c r="G30" s="10">
        <v>0</v>
      </c>
      <c r="H30" s="155">
        <f aca="true" t="shared" si="2" ref="H30:H31">F30*G30</f>
        <v>0</v>
      </c>
    </row>
    <row r="31" spans="1:8" ht="14.25">
      <c r="A31" s="135"/>
      <c r="B31" s="61" t="s">
        <v>61</v>
      </c>
      <c r="C31" s="164"/>
      <c r="D31" s="104" t="s">
        <v>47</v>
      </c>
      <c r="E31" s="16" t="s">
        <v>108</v>
      </c>
      <c r="F31" s="52">
        <v>20</v>
      </c>
      <c r="G31" s="10">
        <v>0</v>
      </c>
      <c r="H31" s="155">
        <f t="shared" si="2"/>
        <v>0</v>
      </c>
    </row>
    <row r="32" spans="1:8" ht="15">
      <c r="A32" s="135"/>
      <c r="B32" s="61"/>
      <c r="C32" s="164"/>
      <c r="D32" s="105" t="s">
        <v>168</v>
      </c>
      <c r="E32" s="106"/>
      <c r="F32" s="107"/>
      <c r="G32" s="108"/>
      <c r="H32" s="154"/>
    </row>
    <row r="33" spans="1:8" ht="14.25">
      <c r="A33" s="135"/>
      <c r="B33" s="61" t="s">
        <v>62</v>
      </c>
      <c r="C33" s="164"/>
      <c r="D33" s="105" t="s">
        <v>166</v>
      </c>
      <c r="E33" s="16" t="s">
        <v>108</v>
      </c>
      <c r="F33" s="52">
        <v>20</v>
      </c>
      <c r="G33" s="109">
        <v>0</v>
      </c>
      <c r="H33" s="155">
        <f aca="true" t="shared" si="3" ref="H33:H35">F33*G33</f>
        <v>0</v>
      </c>
    </row>
    <row r="34" spans="1:8" ht="14.25">
      <c r="A34" s="135"/>
      <c r="B34" s="61" t="s">
        <v>63</v>
      </c>
      <c r="C34" s="164"/>
      <c r="D34" s="103" t="s">
        <v>167</v>
      </c>
      <c r="E34" s="16" t="s">
        <v>108</v>
      </c>
      <c r="F34" s="52">
        <v>20</v>
      </c>
      <c r="G34" s="109">
        <v>0</v>
      </c>
      <c r="H34" s="155">
        <f t="shared" si="3"/>
        <v>0</v>
      </c>
    </row>
    <row r="35" spans="1:8" ht="15" thickBot="1">
      <c r="A35" s="135"/>
      <c r="B35" s="61" t="s">
        <v>64</v>
      </c>
      <c r="C35" s="164"/>
      <c r="D35" s="103" t="s">
        <v>56</v>
      </c>
      <c r="E35" s="16" t="s">
        <v>108</v>
      </c>
      <c r="F35" s="52">
        <v>20</v>
      </c>
      <c r="G35" s="263">
        <v>0</v>
      </c>
      <c r="H35" s="155">
        <f t="shared" si="3"/>
        <v>0</v>
      </c>
    </row>
    <row r="36" spans="1:8" ht="13.5" thickBot="1">
      <c r="A36" s="135"/>
      <c r="B36" s="61"/>
      <c r="C36" s="59"/>
      <c r="D36" s="138" t="s">
        <v>2</v>
      </c>
      <c r="E36" s="33"/>
      <c r="F36" s="151"/>
      <c r="G36" s="7"/>
      <c r="H36" s="157">
        <f>SUM(H16:H35)</f>
        <v>0</v>
      </c>
    </row>
    <row r="37" spans="1:8" ht="13.5" thickBot="1">
      <c r="A37" s="135"/>
      <c r="B37" s="61"/>
      <c r="C37" s="61"/>
      <c r="D37" s="65"/>
      <c r="E37" s="16"/>
      <c r="F37" s="52"/>
      <c r="G37" s="21"/>
      <c r="H37" s="158"/>
    </row>
    <row r="38" spans="1:8" ht="13.5" thickBot="1">
      <c r="A38" s="135"/>
      <c r="B38" s="61"/>
      <c r="C38" s="164"/>
      <c r="D38" s="140" t="s">
        <v>250</v>
      </c>
      <c r="E38" s="86"/>
      <c r="F38" s="189"/>
      <c r="G38" s="88"/>
      <c r="H38" s="159">
        <f>H13+H36</f>
        <v>0</v>
      </c>
    </row>
    <row r="39" spans="1:8" ht="12.75">
      <c r="A39" s="141"/>
      <c r="B39" s="61"/>
      <c r="C39" s="61"/>
      <c r="D39" s="65"/>
      <c r="E39" s="16"/>
      <c r="F39" s="52"/>
      <c r="G39" s="21"/>
      <c r="H39" s="158"/>
    </row>
    <row r="40" spans="1:8" ht="12.75">
      <c r="A40" s="135" t="s">
        <v>237</v>
      </c>
      <c r="B40" s="61"/>
      <c r="C40" s="164"/>
      <c r="D40" s="142" t="s">
        <v>57</v>
      </c>
      <c r="E40" s="153"/>
      <c r="F40" s="199"/>
      <c r="G40" s="143"/>
      <c r="H40" s="200"/>
    </row>
    <row r="41" spans="1:8" ht="12.75">
      <c r="A41" s="135"/>
      <c r="B41" s="61" t="s">
        <v>65</v>
      </c>
      <c r="C41" s="164"/>
      <c r="D41" s="11" t="s">
        <v>245</v>
      </c>
      <c r="E41" s="111" t="s">
        <v>111</v>
      </c>
      <c r="F41" s="118">
        <v>1</v>
      </c>
      <c r="G41" s="175">
        <v>0</v>
      </c>
      <c r="H41" s="155">
        <f aca="true" t="shared" si="4" ref="H41:H51">F41*G41</f>
        <v>0</v>
      </c>
    </row>
    <row r="42" spans="1:8" ht="12.75">
      <c r="A42" s="135"/>
      <c r="B42" s="61" t="s">
        <v>66</v>
      </c>
      <c r="C42" s="164"/>
      <c r="D42" s="29" t="s">
        <v>19</v>
      </c>
      <c r="E42" s="137" t="s">
        <v>106</v>
      </c>
      <c r="F42" s="162">
        <v>70</v>
      </c>
      <c r="G42" s="10">
        <v>0</v>
      </c>
      <c r="H42" s="155">
        <f t="shared" si="4"/>
        <v>0</v>
      </c>
    </row>
    <row r="43" spans="1:8" ht="12.75">
      <c r="A43" s="135"/>
      <c r="B43" s="61" t="s">
        <v>67</v>
      </c>
      <c r="C43" s="61"/>
      <c r="D43" s="66" t="s">
        <v>12</v>
      </c>
      <c r="E43" s="111" t="s">
        <v>111</v>
      </c>
      <c r="F43" s="118">
        <v>1</v>
      </c>
      <c r="G43" s="175">
        <v>0</v>
      </c>
      <c r="H43" s="155">
        <f t="shared" si="4"/>
        <v>0</v>
      </c>
    </row>
    <row r="44" spans="1:8" ht="25.5">
      <c r="A44" s="135"/>
      <c r="B44" s="61" t="s">
        <v>68</v>
      </c>
      <c r="C44" s="164"/>
      <c r="D44" s="29" t="s">
        <v>192</v>
      </c>
      <c r="E44" s="178" t="s">
        <v>107</v>
      </c>
      <c r="F44" s="161">
        <v>200</v>
      </c>
      <c r="G44" s="30">
        <v>0</v>
      </c>
      <c r="H44" s="155">
        <f t="shared" si="4"/>
        <v>0</v>
      </c>
    </row>
    <row r="45" spans="1:8" ht="12.75">
      <c r="A45" s="135"/>
      <c r="B45" s="61" t="s">
        <v>69</v>
      </c>
      <c r="C45" s="164"/>
      <c r="D45" s="29" t="s">
        <v>193</v>
      </c>
      <c r="E45" s="111" t="s">
        <v>111</v>
      </c>
      <c r="F45" s="118">
        <v>1</v>
      </c>
      <c r="G45" s="175">
        <v>0</v>
      </c>
      <c r="H45" s="155">
        <f t="shared" si="4"/>
        <v>0</v>
      </c>
    </row>
    <row r="46" spans="1:8" ht="12.75">
      <c r="A46" s="135"/>
      <c r="B46" s="61" t="s">
        <v>70</v>
      </c>
      <c r="C46" s="164"/>
      <c r="D46" s="11" t="s">
        <v>18</v>
      </c>
      <c r="E46" s="111" t="s">
        <v>111</v>
      </c>
      <c r="F46" s="118">
        <v>1</v>
      </c>
      <c r="G46" s="175">
        <v>0</v>
      </c>
      <c r="H46" s="155">
        <f t="shared" si="4"/>
        <v>0</v>
      </c>
    </row>
    <row r="47" spans="1:8" ht="12.75">
      <c r="A47" s="135"/>
      <c r="B47" s="61" t="s">
        <v>71</v>
      </c>
      <c r="C47" s="164"/>
      <c r="D47" s="11" t="s">
        <v>58</v>
      </c>
      <c r="E47" s="111" t="s">
        <v>111</v>
      </c>
      <c r="F47" s="118">
        <v>1</v>
      </c>
      <c r="G47" s="175">
        <v>0</v>
      </c>
      <c r="H47" s="155">
        <f t="shared" si="4"/>
        <v>0</v>
      </c>
    </row>
    <row r="48" spans="1:8" ht="25.5">
      <c r="A48" s="135"/>
      <c r="B48" s="61" t="s">
        <v>72</v>
      </c>
      <c r="C48" s="164"/>
      <c r="D48" s="29" t="s">
        <v>195</v>
      </c>
      <c r="E48" s="111" t="s">
        <v>111</v>
      </c>
      <c r="F48" s="118">
        <v>1</v>
      </c>
      <c r="G48" s="175">
        <v>0</v>
      </c>
      <c r="H48" s="155">
        <f t="shared" si="4"/>
        <v>0</v>
      </c>
    </row>
    <row r="49" spans="1:8" ht="12.75">
      <c r="A49" s="135"/>
      <c r="B49" s="61" t="s">
        <v>73</v>
      </c>
      <c r="C49" s="164"/>
      <c r="D49" s="165" t="s">
        <v>314</v>
      </c>
      <c r="E49" s="111" t="s">
        <v>111</v>
      </c>
      <c r="F49" s="118">
        <v>1</v>
      </c>
      <c r="G49" s="175">
        <v>0</v>
      </c>
      <c r="H49" s="155">
        <f t="shared" si="4"/>
        <v>0</v>
      </c>
    </row>
    <row r="50" spans="1:8" ht="12.75">
      <c r="A50" s="135"/>
      <c r="B50" s="61" t="s">
        <v>74</v>
      </c>
      <c r="C50" s="164"/>
      <c r="D50" s="29" t="s">
        <v>276</v>
      </c>
      <c r="E50" s="111" t="s">
        <v>111</v>
      </c>
      <c r="F50" s="118">
        <v>1</v>
      </c>
      <c r="G50" s="175">
        <v>0</v>
      </c>
      <c r="H50" s="155">
        <f t="shared" si="4"/>
        <v>0</v>
      </c>
    </row>
    <row r="51" spans="1:8" ht="13.5" thickBot="1">
      <c r="A51" s="135"/>
      <c r="B51" s="61" t="s">
        <v>75</v>
      </c>
      <c r="C51" s="61"/>
      <c r="D51" s="67" t="s">
        <v>315</v>
      </c>
      <c r="E51" s="111" t="s">
        <v>111</v>
      </c>
      <c r="F51" s="118">
        <v>1</v>
      </c>
      <c r="G51" s="175">
        <v>0</v>
      </c>
      <c r="H51" s="155">
        <f t="shared" si="4"/>
        <v>0</v>
      </c>
    </row>
    <row r="52" spans="1:8" ht="13.5" thickBot="1">
      <c r="A52" s="135"/>
      <c r="B52" s="61"/>
      <c r="C52" s="59"/>
      <c r="D52" s="138" t="s">
        <v>2</v>
      </c>
      <c r="E52" s="33"/>
      <c r="F52" s="17"/>
      <c r="G52" s="7"/>
      <c r="H52" s="157">
        <f>SUM(H41:H51)</f>
        <v>0</v>
      </c>
    </row>
    <row r="53" spans="1:8" ht="13.5" thickBot="1">
      <c r="A53" s="135"/>
      <c r="B53" s="61"/>
      <c r="C53" s="61"/>
      <c r="D53" s="65"/>
      <c r="E53" s="16"/>
      <c r="F53" s="52"/>
      <c r="G53" s="21"/>
      <c r="H53" s="158"/>
    </row>
    <row r="54" spans="1:8" ht="13.5" thickBot="1">
      <c r="A54" s="144"/>
      <c r="B54" s="62"/>
      <c r="C54" s="62"/>
      <c r="D54" s="140" t="s">
        <v>277</v>
      </c>
      <c r="E54" s="86"/>
      <c r="F54" s="87"/>
      <c r="G54" s="88"/>
      <c r="H54" s="159">
        <f>H52</f>
        <v>0</v>
      </c>
    </row>
    <row r="55" spans="1:8" ht="12.75">
      <c r="A55" s="145"/>
      <c r="B55" s="145"/>
      <c r="C55" s="145"/>
      <c r="D55" s="146"/>
      <c r="E55" s="147"/>
      <c r="F55" s="23"/>
      <c r="G55" s="24"/>
      <c r="H55" s="25"/>
    </row>
    <row r="56" spans="1:8" ht="21" thickBot="1">
      <c r="A56" s="63" t="s">
        <v>4</v>
      </c>
      <c r="B56" s="63"/>
      <c r="C56" s="63"/>
      <c r="D56" s="148"/>
      <c r="E56" s="26"/>
      <c r="F56" s="26"/>
      <c r="G56" s="28"/>
      <c r="H56" s="8">
        <f>H38+H54</f>
        <v>0</v>
      </c>
    </row>
    <row r="57" spans="1:8" ht="12.75">
      <c r="A57" s="145"/>
      <c r="B57" s="145"/>
      <c r="C57" s="145"/>
      <c r="D57" s="146"/>
      <c r="E57" s="147"/>
      <c r="F57" s="23"/>
      <c r="G57" s="24"/>
      <c r="H57" s="25"/>
    </row>
    <row r="58" spans="1:8" ht="12.75">
      <c r="A58" s="262" t="s">
        <v>303</v>
      </c>
      <c r="B58" s="145"/>
      <c r="C58" s="145"/>
      <c r="D58" s="146"/>
      <c r="E58" s="147"/>
      <c r="F58" s="23"/>
      <c r="G58" s="24"/>
      <c r="H58" s="25"/>
    </row>
    <row r="59" spans="1:8" ht="12.75">
      <c r="A59" s="145"/>
      <c r="B59" s="145"/>
      <c r="C59" s="145"/>
      <c r="D59" s="146"/>
      <c r="E59" s="147"/>
      <c r="F59" s="23"/>
      <c r="G59" s="24"/>
      <c r="H59" s="25"/>
    </row>
    <row r="60" spans="1:8" ht="12.75">
      <c r="A60" s="149" t="s">
        <v>0</v>
      </c>
      <c r="B60" s="149"/>
      <c r="C60" s="149"/>
      <c r="D60" s="146"/>
      <c r="E60" s="147"/>
      <c r="F60" s="23"/>
      <c r="G60" s="24"/>
      <c r="H60" s="25"/>
    </row>
    <row r="61" spans="1:8" ht="12.75">
      <c r="A61" s="125" t="s">
        <v>1</v>
      </c>
      <c r="C61" s="125" t="s">
        <v>196</v>
      </c>
      <c r="D61" s="146"/>
      <c r="E61" s="147"/>
      <c r="F61" s="23"/>
      <c r="G61" s="24"/>
      <c r="H61" s="25"/>
    </row>
    <row r="62" spans="1:8" ht="12.75">
      <c r="A62" s="201" t="s">
        <v>197</v>
      </c>
      <c r="B62" s="201"/>
      <c r="C62" s="201"/>
      <c r="D62" s="146"/>
      <c r="E62" s="147"/>
      <c r="F62" s="23"/>
      <c r="G62" s="24"/>
      <c r="H62" s="25"/>
    </row>
    <row r="63" spans="1:8" ht="12.75">
      <c r="A63" s="201" t="s">
        <v>198</v>
      </c>
      <c r="B63" s="202"/>
      <c r="C63" s="202"/>
      <c r="D63" s="146"/>
      <c r="E63" s="147"/>
      <c r="F63" s="23"/>
      <c r="G63" s="24"/>
      <c r="H63" s="25"/>
    </row>
    <row r="64" ht="12.75">
      <c r="A64" s="125" t="s">
        <v>59</v>
      </c>
    </row>
    <row r="65" ht="12.75">
      <c r="J65"/>
    </row>
    <row r="66" ht="12.75">
      <c r="J66"/>
    </row>
    <row r="67" spans="1:10" ht="12.75">
      <c r="A67"/>
      <c r="B67"/>
      <c r="C67"/>
      <c r="D67"/>
      <c r="E67"/>
      <c r="F67"/>
      <c r="J67"/>
    </row>
    <row r="68" spans="1:10" ht="12.75">
      <c r="A68"/>
      <c r="B68"/>
      <c r="C68"/>
      <c r="D68"/>
      <c r="E68"/>
      <c r="F68"/>
      <c r="J68"/>
    </row>
  </sheetData>
  <mergeCells count="1">
    <mergeCell ref="E7:H7"/>
  </mergeCells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landscape" paperSize="9" scale="8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5"/>
  <sheetViews>
    <sheetView showZeros="0" view="pageBreakPreview" zoomScaleSheetLayoutView="100" workbookViewId="0" topLeftCell="A1">
      <pane ySplit="9" topLeftCell="A10" activePane="bottomLeft" state="frozen"/>
      <selection pane="topLeft" activeCell="D46" sqref="D46"/>
      <selection pane="bottomLeft" activeCell="F28" sqref="F28"/>
    </sheetView>
  </sheetViews>
  <sheetFormatPr defaultColWidth="9.00390625" defaultRowHeight="12.75"/>
  <cols>
    <col min="1" max="1" width="21.75390625" style="125" customWidth="1"/>
    <col min="2" max="2" width="7.75390625" style="125" customWidth="1"/>
    <col min="3" max="3" width="14.75390625" style="125" customWidth="1"/>
    <col min="4" max="4" width="60.75390625" style="122" customWidth="1"/>
    <col min="5" max="5" width="7.75390625" style="3" customWidth="1"/>
    <col min="6" max="6" width="15.75390625" style="6" customWidth="1"/>
    <col min="7" max="7" width="12.75390625" style="0" customWidth="1"/>
    <col min="8" max="8" width="17.75390625" style="0" customWidth="1"/>
    <col min="10" max="10" width="9.125" style="32" customWidth="1"/>
  </cols>
  <sheetData>
    <row r="1" ht="15.75">
      <c r="A1" s="242" t="s">
        <v>211</v>
      </c>
    </row>
    <row r="3" spans="1:7" ht="26.25">
      <c r="A3" s="9" t="s">
        <v>239</v>
      </c>
      <c r="B3" s="55"/>
      <c r="C3" s="55"/>
      <c r="G3" s="123"/>
    </row>
    <row r="4" spans="1:3" ht="15.75">
      <c r="A4" s="124" t="s">
        <v>241</v>
      </c>
      <c r="B4" s="124"/>
      <c r="C4" s="124"/>
    </row>
    <row r="5" spans="1:3" ht="15.75">
      <c r="A5" s="35" t="s">
        <v>304</v>
      </c>
      <c r="B5" s="124"/>
      <c r="C5" s="124"/>
    </row>
    <row r="6" ht="13.5" thickBot="1"/>
    <row r="7" spans="1:8" ht="13.5" thickBot="1">
      <c r="A7" s="126" t="s">
        <v>9</v>
      </c>
      <c r="B7" s="58" t="s">
        <v>21</v>
      </c>
      <c r="C7" s="58" t="s">
        <v>24</v>
      </c>
      <c r="D7" s="127" t="s">
        <v>10</v>
      </c>
      <c r="E7" s="266" t="s">
        <v>112</v>
      </c>
      <c r="F7" s="267"/>
      <c r="G7" s="267"/>
      <c r="H7" s="268"/>
    </row>
    <row r="8" spans="1:8" ht="12.75">
      <c r="A8" s="128"/>
      <c r="B8" s="59" t="s">
        <v>22</v>
      </c>
      <c r="C8" s="59" t="s">
        <v>25</v>
      </c>
      <c r="D8" s="129"/>
      <c r="E8" s="5" t="s">
        <v>104</v>
      </c>
      <c r="F8" s="19" t="s">
        <v>5</v>
      </c>
      <c r="G8" s="5" t="s">
        <v>3</v>
      </c>
      <c r="H8" s="5" t="s">
        <v>11</v>
      </c>
    </row>
    <row r="9" spans="1:8" ht="13.5" thickBot="1">
      <c r="A9" s="130"/>
      <c r="B9" s="60"/>
      <c r="C9" s="60"/>
      <c r="D9" s="131"/>
      <c r="E9" s="20" t="s">
        <v>105</v>
      </c>
      <c r="F9" s="132"/>
      <c r="G9" s="20" t="s">
        <v>13</v>
      </c>
      <c r="H9" s="20"/>
    </row>
    <row r="10" spans="1:8" ht="12.75">
      <c r="A10" s="133" t="s">
        <v>120</v>
      </c>
      <c r="B10" s="120"/>
      <c r="C10" s="120"/>
      <c r="D10" s="134" t="s">
        <v>6</v>
      </c>
      <c r="E10" s="16"/>
      <c r="F10" s="22"/>
      <c r="G10" s="15"/>
      <c r="H10" s="154"/>
    </row>
    <row r="11" spans="1:8" ht="12.75">
      <c r="A11" s="135" t="s">
        <v>123</v>
      </c>
      <c r="B11" s="61"/>
      <c r="C11" s="246"/>
      <c r="D11" s="136" t="s">
        <v>7</v>
      </c>
      <c r="E11" s="16"/>
      <c r="F11" s="22"/>
      <c r="G11" s="15"/>
      <c r="H11" s="154"/>
    </row>
    <row r="12" spans="1:8" ht="12.75">
      <c r="A12" s="135"/>
      <c r="B12" s="61">
        <v>1</v>
      </c>
      <c r="C12" s="246"/>
      <c r="D12" s="11" t="s">
        <v>124</v>
      </c>
      <c r="E12" s="137" t="s">
        <v>107</v>
      </c>
      <c r="F12" s="137">
        <v>24</v>
      </c>
      <c r="G12" s="13">
        <v>0</v>
      </c>
      <c r="H12" s="155">
        <f>F12*G12</f>
        <v>0</v>
      </c>
    </row>
    <row r="13" spans="1:8" ht="12.75">
      <c r="A13" s="135"/>
      <c r="B13" s="61">
        <v>2</v>
      </c>
      <c r="C13" s="246"/>
      <c r="D13" s="11" t="s">
        <v>125</v>
      </c>
      <c r="E13" s="137" t="s">
        <v>107</v>
      </c>
      <c r="F13" s="137">
        <v>24</v>
      </c>
      <c r="G13" s="13">
        <v>0</v>
      </c>
      <c r="H13" s="155">
        <f aca="true" t="shared" si="0" ref="H13:H14">F13*G13</f>
        <v>0</v>
      </c>
    </row>
    <row r="14" spans="1:8" ht="12.75">
      <c r="A14" s="135"/>
      <c r="B14" s="61" t="s">
        <v>275</v>
      </c>
      <c r="C14" s="246"/>
      <c r="D14" s="11" t="s">
        <v>126</v>
      </c>
      <c r="E14" s="137" t="s">
        <v>107</v>
      </c>
      <c r="F14" s="137">
        <v>16</v>
      </c>
      <c r="G14" s="13">
        <v>0</v>
      </c>
      <c r="H14" s="155">
        <f t="shared" si="0"/>
        <v>0</v>
      </c>
    </row>
    <row r="15" spans="1:8" ht="12.75">
      <c r="A15" s="135"/>
      <c r="B15" s="61"/>
      <c r="C15" s="246"/>
      <c r="D15" s="136" t="s">
        <v>15</v>
      </c>
      <c r="E15" s="137"/>
      <c r="F15" s="137"/>
      <c r="G15" s="15"/>
      <c r="H15" s="156"/>
    </row>
    <row r="16" spans="1:8" ht="12.75">
      <c r="A16" s="135"/>
      <c r="B16" s="61" t="s">
        <v>60</v>
      </c>
      <c r="C16" s="246"/>
      <c r="D16" s="11" t="s">
        <v>124</v>
      </c>
      <c r="E16" s="137" t="s">
        <v>107</v>
      </c>
      <c r="F16" s="137">
        <v>48</v>
      </c>
      <c r="G16" s="13">
        <v>0</v>
      </c>
      <c r="H16" s="155">
        <f aca="true" t="shared" si="1" ref="H16:H18">F16*G16</f>
        <v>0</v>
      </c>
    </row>
    <row r="17" spans="1:8" ht="12.75">
      <c r="A17" s="135"/>
      <c r="B17" s="61" t="s">
        <v>61</v>
      </c>
      <c r="C17" s="61"/>
      <c r="D17" s="11" t="s">
        <v>125</v>
      </c>
      <c r="E17" s="137" t="s">
        <v>107</v>
      </c>
      <c r="F17" s="137">
        <v>48</v>
      </c>
      <c r="G17" s="13">
        <v>0</v>
      </c>
      <c r="H17" s="155">
        <f t="shared" si="1"/>
        <v>0</v>
      </c>
    </row>
    <row r="18" spans="1:8" ht="13.5" thickBot="1">
      <c r="A18" s="135"/>
      <c r="B18" s="61" t="s">
        <v>62</v>
      </c>
      <c r="C18" s="61"/>
      <c r="D18" s="11" t="s">
        <v>126</v>
      </c>
      <c r="E18" s="137" t="s">
        <v>107</v>
      </c>
      <c r="F18" s="137">
        <v>32</v>
      </c>
      <c r="G18" s="264">
        <v>0</v>
      </c>
      <c r="H18" s="155">
        <f t="shared" si="1"/>
        <v>0</v>
      </c>
    </row>
    <row r="19" spans="1:8" ht="13.5" thickBot="1">
      <c r="A19" s="135"/>
      <c r="B19" s="61"/>
      <c r="C19" s="59"/>
      <c r="D19" s="138" t="s">
        <v>2</v>
      </c>
      <c r="E19" s="33"/>
      <c r="F19" s="17"/>
      <c r="G19" s="7"/>
      <c r="H19" s="157">
        <f>SUM(H12:H18)</f>
        <v>0</v>
      </c>
    </row>
    <row r="20" spans="1:8" ht="12.75">
      <c r="A20" s="135"/>
      <c r="B20" s="61"/>
      <c r="C20" s="246"/>
      <c r="D20" s="11"/>
      <c r="E20" s="137"/>
      <c r="F20" s="12"/>
      <c r="G20" s="15"/>
      <c r="H20" s="156"/>
    </row>
    <row r="21" spans="1:8" ht="12.75">
      <c r="A21" s="135"/>
      <c r="B21" s="61"/>
      <c r="C21" s="246"/>
      <c r="D21" s="166" t="s">
        <v>127</v>
      </c>
      <c r="E21" s="137"/>
      <c r="F21" s="12"/>
      <c r="G21" s="15"/>
      <c r="H21" s="156"/>
    </row>
    <row r="22" spans="1:8" ht="12.75">
      <c r="A22" s="135"/>
      <c r="B22" s="61"/>
      <c r="C22" s="246"/>
      <c r="D22" s="134" t="s">
        <v>6</v>
      </c>
      <c r="E22" s="137"/>
      <c r="F22" s="12"/>
      <c r="G22" s="15"/>
      <c r="H22" s="156"/>
    </row>
    <row r="23" spans="1:8" ht="12.75">
      <c r="A23" s="135"/>
      <c r="B23" s="61"/>
      <c r="C23" s="61"/>
      <c r="D23" s="134" t="s">
        <v>16</v>
      </c>
      <c r="E23" s="16"/>
      <c r="F23" s="22"/>
      <c r="G23" s="15"/>
      <c r="H23" s="154"/>
    </row>
    <row r="24" spans="1:8" ht="12.75">
      <c r="A24" s="135"/>
      <c r="B24" s="61" t="s">
        <v>63</v>
      </c>
      <c r="C24" s="246"/>
      <c r="D24" s="29" t="s">
        <v>128</v>
      </c>
      <c r="E24" s="137" t="s">
        <v>107</v>
      </c>
      <c r="F24" s="137">
        <v>360</v>
      </c>
      <c r="G24" s="13">
        <v>0</v>
      </c>
      <c r="H24" s="155">
        <f aca="true" t="shared" si="2" ref="H24:H25">F24*G24</f>
        <v>0</v>
      </c>
    </row>
    <row r="25" spans="1:8" ht="14.25">
      <c r="A25" s="135"/>
      <c r="B25" s="61" t="s">
        <v>64</v>
      </c>
      <c r="C25" s="246"/>
      <c r="D25" s="29" t="s">
        <v>251</v>
      </c>
      <c r="E25" s="137" t="s">
        <v>107</v>
      </c>
      <c r="F25" s="137">
        <v>144</v>
      </c>
      <c r="G25" s="13">
        <v>0</v>
      </c>
      <c r="H25" s="155">
        <f t="shared" si="2"/>
        <v>0</v>
      </c>
    </row>
    <row r="26" spans="1:8" ht="12.75">
      <c r="A26" s="135"/>
      <c r="B26" s="61"/>
      <c r="C26" s="246"/>
      <c r="D26" s="134" t="s">
        <v>8</v>
      </c>
      <c r="E26" s="137"/>
      <c r="F26" s="167"/>
      <c r="G26" s="15"/>
      <c r="H26" s="156"/>
    </row>
    <row r="27" spans="1:8" ht="14.25">
      <c r="A27" s="135"/>
      <c r="B27" s="61" t="s">
        <v>65</v>
      </c>
      <c r="C27" s="246"/>
      <c r="D27" s="171" t="s">
        <v>252</v>
      </c>
      <c r="E27" s="190" t="s">
        <v>106</v>
      </c>
      <c r="F27" s="111">
        <v>260</v>
      </c>
      <c r="G27" s="10">
        <v>0</v>
      </c>
      <c r="H27" s="155">
        <f aca="true" t="shared" si="3" ref="H27:H29">F27*G27</f>
        <v>0</v>
      </c>
    </row>
    <row r="28" spans="1:8" ht="12.75">
      <c r="A28" s="135"/>
      <c r="B28" s="61" t="s">
        <v>66</v>
      </c>
      <c r="C28" s="246"/>
      <c r="D28" s="11" t="s">
        <v>129</v>
      </c>
      <c r="E28" s="16" t="s">
        <v>213</v>
      </c>
      <c r="F28" s="52">
        <v>1490</v>
      </c>
      <c r="G28" s="13">
        <v>0</v>
      </c>
      <c r="H28" s="155">
        <f t="shared" si="3"/>
        <v>0</v>
      </c>
    </row>
    <row r="29" spans="1:8" ht="12.75">
      <c r="A29" s="135"/>
      <c r="B29" s="61" t="s">
        <v>67</v>
      </c>
      <c r="C29" s="246"/>
      <c r="D29" s="168" t="s">
        <v>130</v>
      </c>
      <c r="E29" s="16" t="s">
        <v>106</v>
      </c>
      <c r="F29" s="111">
        <v>21</v>
      </c>
      <c r="G29" s="10">
        <v>0</v>
      </c>
      <c r="H29" s="155">
        <f t="shared" si="3"/>
        <v>0</v>
      </c>
    </row>
    <row r="30" spans="1:8" ht="12.75">
      <c r="A30" s="135"/>
      <c r="B30" s="61"/>
      <c r="C30" s="246"/>
      <c r="D30" s="64" t="s">
        <v>17</v>
      </c>
      <c r="E30" s="16"/>
      <c r="F30" s="112"/>
      <c r="G30" s="110"/>
      <c r="H30" s="156"/>
    </row>
    <row r="31" spans="1:8" ht="12.75">
      <c r="A31" s="135"/>
      <c r="B31" s="61"/>
      <c r="C31" s="246"/>
      <c r="D31" s="99" t="s">
        <v>114</v>
      </c>
      <c r="E31" s="16"/>
      <c r="F31" s="112"/>
      <c r="G31" s="110"/>
      <c r="H31" s="156"/>
    </row>
    <row r="32" spans="1:8" ht="12.75">
      <c r="A32" s="135"/>
      <c r="B32" s="61"/>
      <c r="C32" s="246"/>
      <c r="D32" s="100" t="s">
        <v>46</v>
      </c>
      <c r="E32" s="16"/>
      <c r="F32" s="112"/>
      <c r="G32" s="110"/>
      <c r="H32" s="156"/>
    </row>
    <row r="33" spans="1:8" ht="12.75">
      <c r="A33" s="135"/>
      <c r="B33" s="61"/>
      <c r="C33" s="246"/>
      <c r="D33" s="101" t="s">
        <v>47</v>
      </c>
      <c r="E33" s="16"/>
      <c r="F33" s="112"/>
      <c r="G33" s="110"/>
      <c r="H33" s="156"/>
    </row>
    <row r="34" spans="1:8" ht="12.75">
      <c r="A34" s="135"/>
      <c r="B34" s="61"/>
      <c r="C34" s="246"/>
      <c r="D34" s="101" t="s">
        <v>48</v>
      </c>
      <c r="E34" s="16"/>
      <c r="F34" s="112"/>
      <c r="G34" s="110"/>
      <c r="H34" s="156"/>
    </row>
    <row r="35" spans="1:8" ht="12.75">
      <c r="A35" s="135"/>
      <c r="B35" s="61"/>
      <c r="C35" s="246"/>
      <c r="D35" s="100" t="s">
        <v>131</v>
      </c>
      <c r="E35" s="16"/>
      <c r="F35" s="112"/>
      <c r="G35" s="110"/>
      <c r="H35" s="156"/>
    </row>
    <row r="36" spans="1:8" ht="12.75">
      <c r="A36" s="135"/>
      <c r="B36" s="61"/>
      <c r="C36" s="246"/>
      <c r="D36" s="102" t="s">
        <v>132</v>
      </c>
      <c r="E36" s="16"/>
      <c r="F36" s="91"/>
      <c r="G36" s="110"/>
      <c r="H36" s="156"/>
    </row>
    <row r="37" spans="1:8" ht="12.75">
      <c r="A37" s="135"/>
      <c r="B37" s="61"/>
      <c r="C37" s="246"/>
      <c r="D37" s="100" t="s">
        <v>133</v>
      </c>
      <c r="E37" s="16"/>
      <c r="F37" s="91"/>
      <c r="G37" s="110"/>
      <c r="H37" s="156"/>
    </row>
    <row r="38" spans="1:8" ht="12.75">
      <c r="A38" s="135"/>
      <c r="B38" s="61"/>
      <c r="C38" s="246"/>
      <c r="D38" s="100" t="s">
        <v>49</v>
      </c>
      <c r="E38" s="16"/>
      <c r="F38" s="91"/>
      <c r="G38" s="110"/>
      <c r="H38" s="156"/>
    </row>
    <row r="39" spans="1:8" ht="12.75">
      <c r="A39" s="135"/>
      <c r="B39" s="61"/>
      <c r="C39" s="246"/>
      <c r="D39" s="100" t="s">
        <v>134</v>
      </c>
      <c r="E39" s="16"/>
      <c r="F39" s="91"/>
      <c r="G39" s="169"/>
      <c r="H39" s="156"/>
    </row>
    <row r="40" spans="1:8" ht="12.75">
      <c r="A40" s="135"/>
      <c r="B40" s="61"/>
      <c r="C40" s="61"/>
      <c r="D40" s="170" t="s">
        <v>135</v>
      </c>
      <c r="E40" s="16"/>
      <c r="F40" s="52"/>
      <c r="G40" s="121"/>
      <c r="H40" s="158"/>
    </row>
    <row r="41" spans="1:8" ht="14.25">
      <c r="A41" s="135"/>
      <c r="B41" s="61" t="s">
        <v>68</v>
      </c>
      <c r="C41" s="61"/>
      <c r="D41" s="103" t="s">
        <v>46</v>
      </c>
      <c r="E41" s="16" t="s">
        <v>108</v>
      </c>
      <c r="F41" s="52">
        <v>22</v>
      </c>
      <c r="G41" s="10">
        <v>0</v>
      </c>
      <c r="H41" s="155">
        <f aca="true" t="shared" si="4" ref="H41:H42">F41*G41</f>
        <v>0</v>
      </c>
    </row>
    <row r="42" spans="1:8" ht="14.25">
      <c r="A42" s="135"/>
      <c r="B42" s="61" t="s">
        <v>69</v>
      </c>
      <c r="C42" s="61"/>
      <c r="D42" s="247" t="s">
        <v>47</v>
      </c>
      <c r="E42" s="16" t="s">
        <v>108</v>
      </c>
      <c r="F42" s="52">
        <v>22</v>
      </c>
      <c r="G42" s="10">
        <v>0</v>
      </c>
      <c r="H42" s="155">
        <f t="shared" si="4"/>
        <v>0</v>
      </c>
    </row>
    <row r="43" spans="1:8" ht="15">
      <c r="A43" s="135"/>
      <c r="B43" s="61"/>
      <c r="C43" s="61"/>
      <c r="D43" s="105" t="s">
        <v>136</v>
      </c>
      <c r="E43" s="106"/>
      <c r="F43" s="107"/>
      <c r="G43" s="108"/>
      <c r="H43" s="154"/>
    </row>
    <row r="44" spans="1:8" ht="14.25">
      <c r="A44" s="135"/>
      <c r="B44" s="61" t="s">
        <v>70</v>
      </c>
      <c r="C44" s="61"/>
      <c r="D44" s="103" t="s">
        <v>133</v>
      </c>
      <c r="E44" s="16" t="s">
        <v>108</v>
      </c>
      <c r="F44" s="52">
        <v>22</v>
      </c>
      <c r="G44" s="109">
        <v>0</v>
      </c>
      <c r="H44" s="155">
        <f>F44*G44</f>
        <v>0</v>
      </c>
    </row>
    <row r="45" spans="1:8" ht="12.75">
      <c r="A45" s="135"/>
      <c r="B45" s="61"/>
      <c r="C45" s="246"/>
      <c r="D45" s="99" t="s">
        <v>137</v>
      </c>
      <c r="E45" s="16"/>
      <c r="F45" s="91"/>
      <c r="G45" s="110"/>
      <c r="H45" s="156"/>
    </row>
    <row r="46" spans="1:8" ht="12.75">
      <c r="A46" s="135"/>
      <c r="B46" s="61"/>
      <c r="C46" s="246"/>
      <c r="D46" s="100" t="s">
        <v>138</v>
      </c>
      <c r="E46" s="16"/>
      <c r="F46" s="91"/>
      <c r="G46" s="110"/>
      <c r="H46" s="156"/>
    </row>
    <row r="47" spans="1:8" ht="12.75">
      <c r="A47" s="135"/>
      <c r="B47" s="61"/>
      <c r="C47" s="246"/>
      <c r="D47" s="102" t="s">
        <v>139</v>
      </c>
      <c r="E47" s="16"/>
      <c r="F47" s="91"/>
      <c r="G47" s="110"/>
      <c r="H47" s="156"/>
    </row>
    <row r="48" spans="1:8" ht="12.75">
      <c r="A48" s="135"/>
      <c r="B48" s="61"/>
      <c r="C48" s="246"/>
      <c r="D48" s="100" t="s">
        <v>140</v>
      </c>
      <c r="E48" s="16"/>
      <c r="F48" s="91"/>
      <c r="G48" s="110"/>
      <c r="H48" s="156"/>
    </row>
    <row r="49" spans="1:8" ht="12.75">
      <c r="A49" s="135"/>
      <c r="B49" s="61"/>
      <c r="C49" s="246"/>
      <c r="D49" s="100" t="s">
        <v>49</v>
      </c>
      <c r="E49" s="16"/>
      <c r="F49" s="91"/>
      <c r="G49" s="110"/>
      <c r="H49" s="156"/>
    </row>
    <row r="50" spans="1:8" ht="14.25">
      <c r="A50" s="135"/>
      <c r="B50" s="61"/>
      <c r="C50" s="246"/>
      <c r="D50" s="100" t="s">
        <v>141</v>
      </c>
      <c r="E50" s="16"/>
      <c r="F50" s="91"/>
      <c r="G50" s="110"/>
      <c r="H50" s="156"/>
    </row>
    <row r="51" spans="1:8" ht="12.75">
      <c r="A51" s="135"/>
      <c r="B51" s="61"/>
      <c r="C51" s="61"/>
      <c r="D51" s="105" t="s">
        <v>142</v>
      </c>
      <c r="E51" s="16"/>
      <c r="F51" s="91"/>
      <c r="G51" s="110"/>
      <c r="H51" s="156"/>
    </row>
    <row r="52" spans="1:8" ht="12.75">
      <c r="A52" s="135"/>
      <c r="B52" s="61"/>
      <c r="C52" s="61"/>
      <c r="D52" s="170" t="s">
        <v>135</v>
      </c>
      <c r="E52" s="16"/>
      <c r="F52" s="52"/>
      <c r="G52" s="21"/>
      <c r="H52" s="158"/>
    </row>
    <row r="53" spans="1:8" ht="15" thickBot="1">
      <c r="A53" s="135"/>
      <c r="B53" s="61" t="s">
        <v>71</v>
      </c>
      <c r="C53" s="61"/>
      <c r="D53" s="103" t="s">
        <v>143</v>
      </c>
      <c r="E53" s="16" t="s">
        <v>108</v>
      </c>
      <c r="F53" s="52">
        <v>4</v>
      </c>
      <c r="G53" s="109">
        <v>0</v>
      </c>
      <c r="H53" s="155">
        <f>F53*G53</f>
        <v>0</v>
      </c>
    </row>
    <row r="54" spans="1:8" ht="13.5" thickBot="1">
      <c r="A54" s="135"/>
      <c r="B54" s="61"/>
      <c r="C54" s="246"/>
      <c r="D54" s="139" t="s">
        <v>2</v>
      </c>
      <c r="E54" s="33"/>
      <c r="F54" s="151"/>
      <c r="G54" s="7"/>
      <c r="H54" s="157">
        <f>SUM(H24:H53)</f>
        <v>0</v>
      </c>
    </row>
    <row r="55" spans="1:8" ht="12.75">
      <c r="A55" s="135"/>
      <c r="B55" s="61"/>
      <c r="C55" s="246"/>
      <c r="D55" s="168"/>
      <c r="E55" s="16"/>
      <c r="F55" s="91"/>
      <c r="G55" s="110"/>
      <c r="H55" s="156"/>
    </row>
    <row r="56" spans="1:8" ht="12.75">
      <c r="A56" s="135"/>
      <c r="B56" s="61"/>
      <c r="C56" s="246"/>
      <c r="D56" s="166" t="s">
        <v>144</v>
      </c>
      <c r="E56" s="16"/>
      <c r="F56" s="91"/>
      <c r="G56" s="110"/>
      <c r="H56" s="156"/>
    </row>
    <row r="57" spans="1:8" ht="12.75">
      <c r="A57" s="135"/>
      <c r="B57" s="61"/>
      <c r="C57" s="246"/>
      <c r="D57" s="134" t="s">
        <v>6</v>
      </c>
      <c r="E57" s="16"/>
      <c r="F57" s="91"/>
      <c r="G57" s="110"/>
      <c r="H57" s="156"/>
    </row>
    <row r="58" spans="1:8" ht="12.75">
      <c r="A58" s="135"/>
      <c r="B58" s="61"/>
      <c r="C58" s="246"/>
      <c r="D58" s="134" t="s">
        <v>16</v>
      </c>
      <c r="E58" s="16"/>
      <c r="F58" s="91"/>
      <c r="G58" s="110"/>
      <c r="H58" s="156"/>
    </row>
    <row r="59" spans="1:8" ht="12.75">
      <c r="A59" s="135"/>
      <c r="B59" s="61" t="s">
        <v>72</v>
      </c>
      <c r="C59" s="246"/>
      <c r="D59" s="171" t="s">
        <v>145</v>
      </c>
      <c r="E59" s="137" t="s">
        <v>107</v>
      </c>
      <c r="F59" s="137">
        <v>96</v>
      </c>
      <c r="G59" s="13">
        <v>0</v>
      </c>
      <c r="H59" s="155">
        <f aca="true" t="shared" si="5" ref="H59">F59*G59</f>
        <v>0</v>
      </c>
    </row>
    <row r="60" spans="1:8" ht="12.75">
      <c r="A60" s="135"/>
      <c r="B60" s="61"/>
      <c r="C60" s="246"/>
      <c r="D60" s="134" t="s">
        <v>8</v>
      </c>
      <c r="E60" s="16"/>
      <c r="F60" s="91"/>
      <c r="G60" s="110"/>
      <c r="H60" s="156"/>
    </row>
    <row r="61" spans="1:8" ht="12.75">
      <c r="A61" s="135"/>
      <c r="B61" s="61"/>
      <c r="C61" s="246"/>
      <c r="D61" s="172" t="s">
        <v>147</v>
      </c>
      <c r="E61" s="111"/>
      <c r="F61" s="118"/>
      <c r="G61" s="173"/>
      <c r="H61" s="174"/>
    </row>
    <row r="62" spans="1:8" ht="12.75">
      <c r="A62" s="135"/>
      <c r="B62" s="61" t="s">
        <v>73</v>
      </c>
      <c r="C62" s="246"/>
      <c r="D62" s="11" t="s">
        <v>199</v>
      </c>
      <c r="E62" s="111" t="s">
        <v>115</v>
      </c>
      <c r="F62" s="118">
        <v>12</v>
      </c>
      <c r="G62" s="175">
        <v>0</v>
      </c>
      <c r="H62" s="155">
        <f aca="true" t="shared" si="6" ref="H62:H65">F62*G62</f>
        <v>0</v>
      </c>
    </row>
    <row r="63" spans="1:8" ht="12.75">
      <c r="A63" s="135"/>
      <c r="B63" s="61" t="s">
        <v>74</v>
      </c>
      <c r="C63" s="246"/>
      <c r="D63" s="11" t="s">
        <v>148</v>
      </c>
      <c r="E63" s="111" t="s">
        <v>115</v>
      </c>
      <c r="F63" s="118">
        <v>1</v>
      </c>
      <c r="G63" s="175">
        <v>0</v>
      </c>
      <c r="H63" s="155">
        <f t="shared" si="6"/>
        <v>0</v>
      </c>
    </row>
    <row r="64" spans="1:8" ht="12.75">
      <c r="A64" s="135"/>
      <c r="B64" s="61" t="s">
        <v>75</v>
      </c>
      <c r="C64" s="246"/>
      <c r="D64" s="11" t="s">
        <v>200</v>
      </c>
      <c r="E64" s="111" t="s">
        <v>111</v>
      </c>
      <c r="F64" s="111">
        <v>1</v>
      </c>
      <c r="G64" s="175">
        <v>0</v>
      </c>
      <c r="H64" s="155">
        <f t="shared" si="6"/>
        <v>0</v>
      </c>
    </row>
    <row r="65" spans="1:8" ht="12.75">
      <c r="A65" s="135"/>
      <c r="B65" s="61" t="s">
        <v>76</v>
      </c>
      <c r="C65" s="246"/>
      <c r="D65" s="11" t="s">
        <v>146</v>
      </c>
      <c r="E65" s="111" t="s">
        <v>111</v>
      </c>
      <c r="F65" s="111">
        <v>1</v>
      </c>
      <c r="G65" s="175">
        <v>0</v>
      </c>
      <c r="H65" s="155">
        <f t="shared" si="6"/>
        <v>0</v>
      </c>
    </row>
    <row r="66" spans="1:8" ht="12.75">
      <c r="A66" s="135"/>
      <c r="B66" s="61"/>
      <c r="C66" s="246"/>
      <c r="D66" s="172" t="s">
        <v>151</v>
      </c>
      <c r="E66" s="112"/>
      <c r="F66" s="112"/>
      <c r="G66" s="114"/>
      <c r="H66" s="116"/>
    </row>
    <row r="67" spans="1:8" ht="12.75">
      <c r="A67" s="135"/>
      <c r="B67" s="61" t="s">
        <v>77</v>
      </c>
      <c r="C67" s="246"/>
      <c r="D67" s="168" t="s">
        <v>152</v>
      </c>
      <c r="E67" s="16" t="s">
        <v>213</v>
      </c>
      <c r="F67" s="111">
        <v>58</v>
      </c>
      <c r="G67" s="175">
        <v>0</v>
      </c>
      <c r="H67" s="155">
        <f aca="true" t="shared" si="7" ref="H67:H76">F67*G67</f>
        <v>0</v>
      </c>
    </row>
    <row r="68" spans="1:8" ht="12.75">
      <c r="A68" s="135"/>
      <c r="B68" s="61" t="s">
        <v>78</v>
      </c>
      <c r="C68" s="246"/>
      <c r="D68" s="168" t="s">
        <v>149</v>
      </c>
      <c r="E68" s="16" t="s">
        <v>213</v>
      </c>
      <c r="F68" s="111">
        <v>40</v>
      </c>
      <c r="G68" s="175">
        <v>0</v>
      </c>
      <c r="H68" s="155">
        <f t="shared" si="7"/>
        <v>0</v>
      </c>
    </row>
    <row r="69" spans="1:8" ht="12.75">
      <c r="A69" s="135"/>
      <c r="B69" s="61" t="s">
        <v>79</v>
      </c>
      <c r="C69" s="246"/>
      <c r="D69" s="168" t="s">
        <v>153</v>
      </c>
      <c r="E69" s="16" t="s">
        <v>213</v>
      </c>
      <c r="F69" s="111">
        <v>4</v>
      </c>
      <c r="G69" s="175">
        <v>0</v>
      </c>
      <c r="H69" s="155">
        <f t="shared" si="7"/>
        <v>0</v>
      </c>
    </row>
    <row r="70" spans="1:8" ht="12.75">
      <c r="A70" s="135"/>
      <c r="B70" s="61" t="s">
        <v>80</v>
      </c>
      <c r="C70" s="246"/>
      <c r="D70" s="168" t="s">
        <v>154</v>
      </c>
      <c r="E70" s="16" t="s">
        <v>213</v>
      </c>
      <c r="F70" s="111">
        <v>8</v>
      </c>
      <c r="G70" s="175">
        <v>0</v>
      </c>
      <c r="H70" s="155">
        <f t="shared" si="7"/>
        <v>0</v>
      </c>
    </row>
    <row r="71" spans="1:8" ht="12.75">
      <c r="A71" s="135"/>
      <c r="B71" s="61" t="s">
        <v>81</v>
      </c>
      <c r="C71" s="246"/>
      <c r="D71" s="168" t="s">
        <v>155</v>
      </c>
      <c r="E71" s="16" t="s">
        <v>213</v>
      </c>
      <c r="F71" s="111">
        <v>2</v>
      </c>
      <c r="G71" s="175">
        <v>0</v>
      </c>
      <c r="H71" s="155">
        <f t="shared" si="7"/>
        <v>0</v>
      </c>
    </row>
    <row r="72" spans="1:8" ht="12.75">
      <c r="A72" s="135"/>
      <c r="B72" s="61" t="s">
        <v>116</v>
      </c>
      <c r="C72" s="246"/>
      <c r="D72" s="168" t="s">
        <v>156</v>
      </c>
      <c r="E72" s="16" t="s">
        <v>213</v>
      </c>
      <c r="F72" s="111">
        <v>16</v>
      </c>
      <c r="G72" s="175">
        <v>0</v>
      </c>
      <c r="H72" s="155">
        <f t="shared" si="7"/>
        <v>0</v>
      </c>
    </row>
    <row r="73" spans="1:8" ht="12.75">
      <c r="A73" s="135"/>
      <c r="B73" s="61" t="s">
        <v>82</v>
      </c>
      <c r="C73" s="246"/>
      <c r="D73" s="168" t="s">
        <v>157</v>
      </c>
      <c r="E73" s="16" t="s">
        <v>213</v>
      </c>
      <c r="F73" s="111">
        <v>22</v>
      </c>
      <c r="G73" s="175">
        <v>0</v>
      </c>
      <c r="H73" s="155">
        <f t="shared" si="7"/>
        <v>0</v>
      </c>
    </row>
    <row r="74" spans="1:8" ht="12.75">
      <c r="A74" s="135"/>
      <c r="B74" s="61" t="s">
        <v>83</v>
      </c>
      <c r="C74" s="246"/>
      <c r="D74" s="168" t="s">
        <v>150</v>
      </c>
      <c r="E74" s="16" t="s">
        <v>213</v>
      </c>
      <c r="F74" s="111">
        <v>142</v>
      </c>
      <c r="G74" s="175">
        <v>0</v>
      </c>
      <c r="H74" s="155">
        <f t="shared" si="7"/>
        <v>0</v>
      </c>
    </row>
    <row r="75" spans="1:8" ht="12.75">
      <c r="A75" s="135"/>
      <c r="B75" s="61" t="s">
        <v>84</v>
      </c>
      <c r="C75" s="246"/>
      <c r="D75" s="171" t="s">
        <v>307</v>
      </c>
      <c r="E75" s="16" t="s">
        <v>213</v>
      </c>
      <c r="F75" s="111">
        <v>38</v>
      </c>
      <c r="G75" s="175">
        <v>0</v>
      </c>
      <c r="H75" s="155">
        <f t="shared" si="7"/>
        <v>0</v>
      </c>
    </row>
    <row r="76" spans="1:8" ht="12.75">
      <c r="A76" s="135"/>
      <c r="B76" s="61" t="s">
        <v>85</v>
      </c>
      <c r="C76" s="246"/>
      <c r="D76" s="171" t="s">
        <v>308</v>
      </c>
      <c r="E76" s="16" t="s">
        <v>213</v>
      </c>
      <c r="F76" s="111">
        <v>58</v>
      </c>
      <c r="G76" s="175">
        <v>0</v>
      </c>
      <c r="H76" s="155">
        <f t="shared" si="7"/>
        <v>0</v>
      </c>
    </row>
    <row r="77" spans="1:8" ht="12.75">
      <c r="A77" s="135"/>
      <c r="B77" s="61"/>
      <c r="C77" s="246"/>
      <c r="D77" s="64" t="s">
        <v>17</v>
      </c>
      <c r="E77" s="16"/>
      <c r="F77" s="112"/>
      <c r="G77" s="110"/>
      <c r="H77" s="156"/>
    </row>
    <row r="78" spans="1:8" ht="12.75">
      <c r="A78" s="135"/>
      <c r="B78" s="61"/>
      <c r="C78" s="246"/>
      <c r="D78" s="99" t="s">
        <v>114</v>
      </c>
      <c r="E78" s="112"/>
      <c r="F78" s="113"/>
      <c r="G78" s="114"/>
      <c r="H78" s="116"/>
    </row>
    <row r="79" spans="1:8" ht="12.75">
      <c r="A79" s="135"/>
      <c r="B79" s="61"/>
      <c r="C79" s="246"/>
      <c r="D79" s="100" t="s">
        <v>53</v>
      </c>
      <c r="E79" s="112"/>
      <c r="F79" s="113"/>
      <c r="G79" s="114"/>
      <c r="H79" s="116"/>
    </row>
    <row r="80" spans="1:8" ht="12.75">
      <c r="A80" s="135"/>
      <c r="B80" s="61"/>
      <c r="C80" s="246"/>
      <c r="D80" s="100" t="s">
        <v>158</v>
      </c>
      <c r="E80" s="112"/>
      <c r="F80" s="113"/>
      <c r="G80" s="114"/>
      <c r="H80" s="116"/>
    </row>
    <row r="81" spans="1:8" ht="12.75">
      <c r="A81" s="135"/>
      <c r="B81" s="61"/>
      <c r="C81" s="246"/>
      <c r="D81" s="100" t="s">
        <v>138</v>
      </c>
      <c r="E81" s="16"/>
      <c r="F81" s="91"/>
      <c r="G81" s="110"/>
      <c r="H81" s="156"/>
    </row>
    <row r="82" spans="1:8" ht="12.75">
      <c r="A82" s="135"/>
      <c r="B82" s="61"/>
      <c r="C82" s="246"/>
      <c r="D82" s="100" t="s">
        <v>158</v>
      </c>
      <c r="E82" s="16"/>
      <c r="F82" s="91"/>
      <c r="G82" s="110"/>
      <c r="H82" s="156"/>
    </row>
    <row r="83" spans="1:8" ht="12.75">
      <c r="A83" s="135"/>
      <c r="B83" s="61"/>
      <c r="C83" s="246"/>
      <c r="D83" s="102" t="s">
        <v>132</v>
      </c>
      <c r="E83" s="16"/>
      <c r="F83" s="91"/>
      <c r="G83" s="110"/>
      <c r="H83" s="156"/>
    </row>
    <row r="84" spans="1:8" ht="12.75">
      <c r="A84" s="135"/>
      <c r="B84" s="61"/>
      <c r="C84" s="246"/>
      <c r="D84" s="100" t="s">
        <v>133</v>
      </c>
      <c r="E84" s="16"/>
      <c r="F84" s="91"/>
      <c r="G84" s="110"/>
      <c r="H84" s="156"/>
    </row>
    <row r="85" spans="1:8" ht="12.75">
      <c r="A85" s="135"/>
      <c r="B85" s="61"/>
      <c r="C85" s="246"/>
      <c r="D85" s="105" t="s">
        <v>49</v>
      </c>
      <c r="E85" s="16"/>
      <c r="F85" s="91"/>
      <c r="G85" s="110"/>
      <c r="H85" s="156"/>
    </row>
    <row r="86" spans="1:8" ht="12.75">
      <c r="A86" s="135"/>
      <c r="B86" s="61"/>
      <c r="C86" s="61"/>
      <c r="D86" s="170" t="s">
        <v>159</v>
      </c>
      <c r="E86" s="16"/>
      <c r="F86" s="52"/>
      <c r="G86" s="121"/>
      <c r="H86" s="158"/>
    </row>
    <row r="87" spans="1:8" ht="14.25">
      <c r="A87" s="135"/>
      <c r="B87" s="61" t="s">
        <v>86</v>
      </c>
      <c r="C87" s="246"/>
      <c r="D87" s="100" t="s">
        <v>54</v>
      </c>
      <c r="E87" s="16" t="s">
        <v>108</v>
      </c>
      <c r="F87" s="52">
        <v>4</v>
      </c>
      <c r="G87" s="10">
        <v>0</v>
      </c>
      <c r="H87" s="155">
        <f aca="true" t="shared" si="8" ref="H87:H88">F87*G87</f>
        <v>0</v>
      </c>
    </row>
    <row r="88" spans="1:8" ht="15" thickBot="1">
      <c r="A88" s="135"/>
      <c r="B88" s="61" t="s">
        <v>87</v>
      </c>
      <c r="C88" s="246"/>
      <c r="D88" s="103" t="s">
        <v>133</v>
      </c>
      <c r="E88" s="16" t="s">
        <v>108</v>
      </c>
      <c r="F88" s="52">
        <v>4</v>
      </c>
      <c r="G88" s="109">
        <v>0</v>
      </c>
      <c r="H88" s="155">
        <f t="shared" si="8"/>
        <v>0</v>
      </c>
    </row>
    <row r="89" spans="1:8" ht="13.5" thickBot="1">
      <c r="A89" s="135"/>
      <c r="B89" s="61"/>
      <c r="C89" s="246"/>
      <c r="D89" s="139" t="s">
        <v>2</v>
      </c>
      <c r="E89" s="33"/>
      <c r="F89" s="151"/>
      <c r="G89" s="7"/>
      <c r="H89" s="157">
        <f>SUM(H59:H88)</f>
        <v>0</v>
      </c>
    </row>
    <row r="90" spans="1:8" ht="12.75">
      <c r="A90" s="135"/>
      <c r="B90" s="61"/>
      <c r="C90" s="246"/>
      <c r="D90" s="177"/>
      <c r="E90" s="16"/>
      <c r="F90" s="91"/>
      <c r="G90" s="110"/>
      <c r="H90" s="156"/>
    </row>
    <row r="91" spans="1:8" ht="12.75">
      <c r="A91" s="135"/>
      <c r="B91" s="61"/>
      <c r="C91" s="246"/>
      <c r="D91" s="166" t="s">
        <v>160</v>
      </c>
      <c r="E91" s="16"/>
      <c r="F91" s="91"/>
      <c r="G91" s="110"/>
      <c r="H91" s="156"/>
    </row>
    <row r="92" spans="1:8" ht="12.75">
      <c r="A92" s="135"/>
      <c r="B92" s="61"/>
      <c r="C92" s="246"/>
      <c r="D92" s="134" t="s">
        <v>6</v>
      </c>
      <c r="E92" s="16"/>
      <c r="F92" s="91"/>
      <c r="G92" s="110"/>
      <c r="H92" s="156"/>
    </row>
    <row r="93" spans="1:8" ht="12.75">
      <c r="A93" s="135"/>
      <c r="B93" s="61"/>
      <c r="C93" s="246"/>
      <c r="D93" s="134" t="s">
        <v>16</v>
      </c>
      <c r="E93" s="16"/>
      <c r="F93" s="91"/>
      <c r="G93" s="110"/>
      <c r="H93" s="156"/>
    </row>
    <row r="94" spans="1:8" ht="12.75">
      <c r="A94" s="135"/>
      <c r="B94" s="61" t="s">
        <v>37</v>
      </c>
      <c r="C94" s="246"/>
      <c r="D94" s="165" t="s">
        <v>161</v>
      </c>
      <c r="E94" s="178" t="s">
        <v>107</v>
      </c>
      <c r="F94" s="178">
        <v>48</v>
      </c>
      <c r="G94" s="115">
        <v>0</v>
      </c>
      <c r="H94" s="254">
        <f>F94*G94</f>
        <v>0</v>
      </c>
    </row>
    <row r="95" spans="1:8" ht="12.75">
      <c r="A95" s="135"/>
      <c r="B95" s="61"/>
      <c r="C95" s="246"/>
      <c r="D95" s="179" t="s">
        <v>162</v>
      </c>
      <c r="E95" s="180"/>
      <c r="F95" s="180"/>
      <c r="G95" s="181"/>
      <c r="H95" s="182"/>
    </row>
    <row r="96" spans="1:8" ht="12.75">
      <c r="A96" s="135"/>
      <c r="B96" s="61"/>
      <c r="C96" s="246"/>
      <c r="D96" s="179" t="s">
        <v>163</v>
      </c>
      <c r="E96" s="180"/>
      <c r="F96" s="180"/>
      <c r="G96" s="181"/>
      <c r="H96" s="182"/>
    </row>
    <row r="97" spans="1:8" ht="12.75">
      <c r="A97" s="135"/>
      <c r="B97" s="61"/>
      <c r="C97" s="246"/>
      <c r="D97" s="183" t="s">
        <v>164</v>
      </c>
      <c r="E97" s="184"/>
      <c r="F97" s="184"/>
      <c r="G97" s="185"/>
      <c r="H97" s="116"/>
    </row>
    <row r="98" spans="1:8" ht="12.75">
      <c r="A98" s="135"/>
      <c r="B98" s="61"/>
      <c r="C98" s="246"/>
      <c r="D98" s="186" t="s">
        <v>17</v>
      </c>
      <c r="E98" s="16"/>
      <c r="F98" s="112"/>
      <c r="G98" s="110"/>
      <c r="H98" s="156"/>
    </row>
    <row r="99" spans="1:8" ht="12.75">
      <c r="A99" s="135"/>
      <c r="B99" s="61"/>
      <c r="C99" s="246"/>
      <c r="D99" s="187" t="s">
        <v>45</v>
      </c>
      <c r="E99" s="112"/>
      <c r="F99" s="176"/>
      <c r="G99" s="114"/>
      <c r="H99" s="116"/>
    </row>
    <row r="100" spans="1:8" ht="12.75">
      <c r="A100" s="135"/>
      <c r="B100" s="61"/>
      <c r="C100" s="246"/>
      <c r="D100" s="188" t="s">
        <v>46</v>
      </c>
      <c r="E100" s="112"/>
      <c r="F100" s="176"/>
      <c r="G100" s="114"/>
      <c r="H100" s="116"/>
    </row>
    <row r="101" spans="1:8" ht="12.75">
      <c r="A101" s="135"/>
      <c r="B101" s="61"/>
      <c r="C101" s="246"/>
      <c r="D101" s="101" t="s">
        <v>47</v>
      </c>
      <c r="E101" s="112"/>
      <c r="F101" s="113"/>
      <c r="G101" s="114"/>
      <c r="H101" s="116"/>
    </row>
    <row r="102" spans="1:8" ht="12.75">
      <c r="A102" s="135"/>
      <c r="B102" s="61"/>
      <c r="C102" s="246"/>
      <c r="D102" s="101" t="s">
        <v>48</v>
      </c>
      <c r="E102" s="112"/>
      <c r="F102" s="113"/>
      <c r="G102" s="114"/>
      <c r="H102" s="116"/>
    </row>
    <row r="103" spans="1:8" ht="12.75">
      <c r="A103" s="135"/>
      <c r="B103" s="61"/>
      <c r="C103" s="246"/>
      <c r="D103" s="100" t="s">
        <v>55</v>
      </c>
      <c r="E103" s="112"/>
      <c r="F103" s="113"/>
      <c r="G103" s="114"/>
      <c r="H103" s="116"/>
    </row>
    <row r="104" spans="1:8" ht="12.75">
      <c r="A104" s="135"/>
      <c r="B104" s="61"/>
      <c r="C104" s="246"/>
      <c r="D104" s="102" t="s">
        <v>165</v>
      </c>
      <c r="E104" s="112"/>
      <c r="F104" s="113"/>
      <c r="G104" s="114"/>
      <c r="H104" s="116"/>
    </row>
    <row r="105" spans="1:8" ht="12.75">
      <c r="A105" s="135"/>
      <c r="B105" s="61"/>
      <c r="C105" s="246"/>
      <c r="D105" s="100" t="s">
        <v>166</v>
      </c>
      <c r="E105" s="112"/>
      <c r="F105" s="113"/>
      <c r="G105" s="114"/>
      <c r="H105" s="116"/>
    </row>
    <row r="106" spans="1:8" ht="12.75">
      <c r="A106" s="135"/>
      <c r="B106" s="61"/>
      <c r="C106" s="246"/>
      <c r="D106" s="100" t="s">
        <v>167</v>
      </c>
      <c r="E106" s="112"/>
      <c r="F106" s="113"/>
      <c r="G106" s="114"/>
      <c r="H106" s="116"/>
    </row>
    <row r="107" spans="1:8" ht="12.75">
      <c r="A107" s="135"/>
      <c r="B107" s="61"/>
      <c r="C107" s="246"/>
      <c r="D107" s="100" t="s">
        <v>56</v>
      </c>
      <c r="E107" s="112"/>
      <c r="F107" s="113"/>
      <c r="G107" s="114"/>
      <c r="H107" s="116"/>
    </row>
    <row r="108" spans="1:8" ht="12.75">
      <c r="A108" s="135"/>
      <c r="B108" s="61"/>
      <c r="C108" s="246"/>
      <c r="D108" s="100" t="s">
        <v>49</v>
      </c>
      <c r="E108" s="112"/>
      <c r="F108" s="113"/>
      <c r="G108" s="114"/>
      <c r="H108" s="116"/>
    </row>
    <row r="109" spans="1:8" ht="25.5">
      <c r="A109" s="135"/>
      <c r="B109" s="61"/>
      <c r="C109" s="61"/>
      <c r="D109" s="170" t="s">
        <v>254</v>
      </c>
      <c r="E109" s="16"/>
      <c r="F109" s="52"/>
      <c r="G109" s="121"/>
      <c r="H109" s="158"/>
    </row>
    <row r="110" spans="1:8" ht="14.25">
      <c r="A110" s="135"/>
      <c r="B110" s="61" t="s">
        <v>38</v>
      </c>
      <c r="C110" s="246"/>
      <c r="D110" s="103" t="s">
        <v>46</v>
      </c>
      <c r="E110" s="16" t="s">
        <v>108</v>
      </c>
      <c r="F110" s="52">
        <v>4</v>
      </c>
      <c r="G110" s="10">
        <v>0</v>
      </c>
      <c r="H110" s="155">
        <f aca="true" t="shared" si="9" ref="H110:H111">F110*G110</f>
        <v>0</v>
      </c>
    </row>
    <row r="111" spans="1:8" ht="14.25">
      <c r="A111" s="135"/>
      <c r="B111" s="61" t="s">
        <v>39</v>
      </c>
      <c r="C111" s="246"/>
      <c r="D111" s="247" t="s">
        <v>47</v>
      </c>
      <c r="E111" s="16" t="s">
        <v>108</v>
      </c>
      <c r="F111" s="52">
        <v>4</v>
      </c>
      <c r="G111" s="10">
        <v>0</v>
      </c>
      <c r="H111" s="155">
        <f t="shared" si="9"/>
        <v>0</v>
      </c>
    </row>
    <row r="112" spans="1:8" ht="15">
      <c r="A112" s="135"/>
      <c r="B112" s="61"/>
      <c r="C112" s="246"/>
      <c r="D112" s="105" t="s">
        <v>168</v>
      </c>
      <c r="E112" s="106"/>
      <c r="F112" s="107"/>
      <c r="G112" s="108"/>
      <c r="H112" s="154"/>
    </row>
    <row r="113" spans="1:8" ht="14.25">
      <c r="A113" s="135"/>
      <c r="B113" s="61" t="s">
        <v>40</v>
      </c>
      <c r="C113" s="246"/>
      <c r="D113" s="105" t="s">
        <v>166</v>
      </c>
      <c r="E113" s="16" t="s">
        <v>108</v>
      </c>
      <c r="F113" s="52">
        <v>4</v>
      </c>
      <c r="G113" s="109">
        <v>0</v>
      </c>
      <c r="H113" s="155">
        <f aca="true" t="shared" si="10" ref="H113:H115">F113*G113</f>
        <v>0</v>
      </c>
    </row>
    <row r="114" spans="1:8" ht="14.25">
      <c r="A114" s="135"/>
      <c r="B114" s="61" t="s">
        <v>41</v>
      </c>
      <c r="C114" s="246"/>
      <c r="D114" s="103" t="s">
        <v>167</v>
      </c>
      <c r="E114" s="16" t="s">
        <v>108</v>
      </c>
      <c r="F114" s="52">
        <v>4</v>
      </c>
      <c r="G114" s="109">
        <v>0</v>
      </c>
      <c r="H114" s="155">
        <f t="shared" si="10"/>
        <v>0</v>
      </c>
    </row>
    <row r="115" spans="1:8" ht="14.25">
      <c r="A115" s="135"/>
      <c r="B115" s="61" t="s">
        <v>42</v>
      </c>
      <c r="C115" s="246"/>
      <c r="D115" s="103" t="s">
        <v>56</v>
      </c>
      <c r="E115" s="16" t="s">
        <v>108</v>
      </c>
      <c r="F115" s="52">
        <v>4</v>
      </c>
      <c r="G115" s="109">
        <v>0</v>
      </c>
      <c r="H115" s="155">
        <f t="shared" si="10"/>
        <v>0</v>
      </c>
    </row>
    <row r="116" spans="1:8" ht="12.75">
      <c r="A116" s="135"/>
      <c r="B116" s="61"/>
      <c r="C116" s="250"/>
      <c r="D116" s="99" t="s">
        <v>114</v>
      </c>
      <c r="E116" s="112"/>
      <c r="F116" s="113"/>
      <c r="G116" s="114"/>
      <c r="H116" s="116"/>
    </row>
    <row r="117" spans="1:8" ht="12.75">
      <c r="A117" s="135"/>
      <c r="B117" s="61"/>
      <c r="C117" s="250"/>
      <c r="D117" s="100" t="s">
        <v>53</v>
      </c>
      <c r="E117" s="112"/>
      <c r="F117" s="113"/>
      <c r="G117" s="114"/>
      <c r="H117" s="116"/>
    </row>
    <row r="118" spans="1:8" ht="12.75">
      <c r="A118" s="135"/>
      <c r="B118" s="61"/>
      <c r="C118" s="250"/>
      <c r="D118" s="100" t="s">
        <v>158</v>
      </c>
      <c r="E118" s="112"/>
      <c r="F118" s="113"/>
      <c r="G118" s="114"/>
      <c r="H118" s="116"/>
    </row>
    <row r="119" spans="1:8" ht="12.75">
      <c r="A119" s="135"/>
      <c r="B119" s="61"/>
      <c r="C119" s="250"/>
      <c r="D119" s="100" t="s">
        <v>138</v>
      </c>
      <c r="E119" s="16"/>
      <c r="F119" s="91"/>
      <c r="G119" s="110"/>
      <c r="H119" s="156"/>
    </row>
    <row r="120" spans="1:8" ht="12.75">
      <c r="A120" s="135"/>
      <c r="B120" s="61"/>
      <c r="C120" s="250"/>
      <c r="D120" s="100" t="s">
        <v>158</v>
      </c>
      <c r="E120" s="16"/>
      <c r="F120" s="91"/>
      <c r="G120" s="110"/>
      <c r="H120" s="156"/>
    </row>
    <row r="121" spans="1:8" ht="12.75">
      <c r="A121" s="135"/>
      <c r="B121" s="61"/>
      <c r="C121" s="250"/>
      <c r="D121" s="102" t="s">
        <v>132</v>
      </c>
      <c r="E121" s="16"/>
      <c r="F121" s="91"/>
      <c r="G121" s="110"/>
      <c r="H121" s="156"/>
    </row>
    <row r="122" spans="1:8" ht="12.75">
      <c r="A122" s="135"/>
      <c r="B122" s="61"/>
      <c r="C122" s="250"/>
      <c r="D122" s="100" t="s">
        <v>133</v>
      </c>
      <c r="E122" s="16"/>
      <c r="F122" s="91"/>
      <c r="G122" s="110"/>
      <c r="H122" s="156"/>
    </row>
    <row r="123" spans="1:8" ht="12.75">
      <c r="A123" s="135"/>
      <c r="B123" s="61"/>
      <c r="C123" s="250"/>
      <c r="D123" s="105" t="s">
        <v>49</v>
      </c>
      <c r="E123" s="16"/>
      <c r="F123" s="91"/>
      <c r="G123" s="110"/>
      <c r="H123" s="156"/>
    </row>
    <row r="124" spans="1:8" ht="25.5">
      <c r="A124" s="135"/>
      <c r="B124" s="61"/>
      <c r="C124" s="61"/>
      <c r="D124" s="170" t="s">
        <v>254</v>
      </c>
      <c r="E124" s="16"/>
      <c r="F124" s="52"/>
      <c r="G124" s="121"/>
      <c r="H124" s="158"/>
    </row>
    <row r="125" spans="1:8" ht="14.25">
      <c r="A125" s="135"/>
      <c r="B125" s="61" t="s">
        <v>43</v>
      </c>
      <c r="C125" s="250"/>
      <c r="D125" s="100" t="s">
        <v>54</v>
      </c>
      <c r="E125" s="16" t="s">
        <v>108</v>
      </c>
      <c r="F125" s="52">
        <v>4</v>
      </c>
      <c r="G125" s="10">
        <v>0</v>
      </c>
      <c r="H125" s="155">
        <f aca="true" t="shared" si="11" ref="H125:H126">F125*G125</f>
        <v>0</v>
      </c>
    </row>
    <row r="126" spans="1:8" ht="15" thickBot="1">
      <c r="A126" s="135"/>
      <c r="B126" s="61" t="s">
        <v>44</v>
      </c>
      <c r="C126" s="250"/>
      <c r="D126" s="103" t="s">
        <v>133</v>
      </c>
      <c r="E126" s="16" t="s">
        <v>108</v>
      </c>
      <c r="F126" s="52">
        <v>4</v>
      </c>
      <c r="G126" s="109">
        <v>0</v>
      </c>
      <c r="H126" s="155">
        <f t="shared" si="11"/>
        <v>0</v>
      </c>
    </row>
    <row r="127" spans="1:8" ht="13.5" thickBot="1">
      <c r="A127" s="135"/>
      <c r="B127" s="61"/>
      <c r="C127" s="246"/>
      <c r="D127" s="139" t="s">
        <v>2</v>
      </c>
      <c r="E127" s="33"/>
      <c r="F127" s="151"/>
      <c r="G127" s="7"/>
      <c r="H127" s="157">
        <f>SUM(H94:H126)</f>
        <v>0</v>
      </c>
    </row>
    <row r="128" spans="1:8" ht="13.5" thickBot="1">
      <c r="A128" s="135"/>
      <c r="B128" s="61"/>
      <c r="C128" s="61"/>
      <c r="D128" s="65"/>
      <c r="E128" s="16"/>
      <c r="F128" s="52"/>
      <c r="G128" s="21"/>
      <c r="H128" s="158"/>
    </row>
    <row r="129" spans="1:8" ht="13.5" thickBot="1">
      <c r="A129" s="135"/>
      <c r="B129" s="61"/>
      <c r="C129" s="246"/>
      <c r="D129" s="140" t="s">
        <v>253</v>
      </c>
      <c r="E129" s="86"/>
      <c r="F129" s="189"/>
      <c r="G129" s="88"/>
      <c r="H129" s="159">
        <f>H19+H54+H89+H127</f>
        <v>0</v>
      </c>
    </row>
    <row r="130" spans="1:8" ht="12.75">
      <c r="A130" s="141"/>
      <c r="B130" s="61"/>
      <c r="C130" s="61"/>
      <c r="D130" s="65"/>
      <c r="E130" s="16"/>
      <c r="F130" s="52"/>
      <c r="G130" s="21"/>
      <c r="H130" s="158"/>
    </row>
    <row r="131" spans="1:8" ht="12.75">
      <c r="A131" s="135" t="s">
        <v>201</v>
      </c>
      <c r="B131" s="120"/>
      <c r="C131" s="120"/>
      <c r="D131" s="134" t="s">
        <v>6</v>
      </c>
      <c r="E131" s="16"/>
      <c r="F131" s="22"/>
      <c r="G131" s="15"/>
      <c r="H131" s="154"/>
    </row>
    <row r="132" spans="1:8" ht="12.75">
      <c r="A132" s="135" t="s">
        <v>169</v>
      </c>
      <c r="B132" s="61"/>
      <c r="C132" s="246"/>
      <c r="D132" s="136" t="s">
        <v>7</v>
      </c>
      <c r="E132" s="16"/>
      <c r="F132" s="22"/>
      <c r="G132" s="15"/>
      <c r="H132" s="154"/>
    </row>
    <row r="133" spans="1:8" ht="12.75">
      <c r="A133" s="135" t="s">
        <v>281</v>
      </c>
      <c r="B133" s="61" t="s">
        <v>88</v>
      </c>
      <c r="C133" s="250"/>
      <c r="D133" s="11" t="s">
        <v>257</v>
      </c>
      <c r="E133" s="137" t="s">
        <v>107</v>
      </c>
      <c r="F133" s="137">
        <v>36</v>
      </c>
      <c r="G133" s="13">
        <v>0</v>
      </c>
      <c r="H133" s="155">
        <f>F133*G133</f>
        <v>0</v>
      </c>
    </row>
    <row r="134" spans="1:8" ht="12.75">
      <c r="A134" s="135" t="s">
        <v>282</v>
      </c>
      <c r="B134" s="61" t="s">
        <v>89</v>
      </c>
      <c r="C134" s="246"/>
      <c r="D134" s="11" t="s">
        <v>170</v>
      </c>
      <c r="E134" s="137" t="s">
        <v>107</v>
      </c>
      <c r="F134" s="137">
        <v>72</v>
      </c>
      <c r="G134" s="13">
        <v>0</v>
      </c>
      <c r="H134" s="155">
        <f>F134*G134</f>
        <v>0</v>
      </c>
    </row>
    <row r="135" spans="1:8" ht="12.75">
      <c r="A135" s="135"/>
      <c r="B135" s="61"/>
      <c r="C135" s="246"/>
      <c r="D135" s="134" t="s">
        <v>16</v>
      </c>
      <c r="E135" s="16"/>
      <c r="F135" s="16"/>
      <c r="G135" s="110"/>
      <c r="H135" s="156"/>
    </row>
    <row r="136" spans="1:8" ht="25.5">
      <c r="A136" s="135"/>
      <c r="B136" s="61" t="s">
        <v>90</v>
      </c>
      <c r="C136" s="246"/>
      <c r="D136" s="11" t="s">
        <v>255</v>
      </c>
      <c r="E136" s="137" t="s">
        <v>107</v>
      </c>
      <c r="F136" s="137">
        <v>144</v>
      </c>
      <c r="G136" s="13">
        <v>0</v>
      </c>
      <c r="H136" s="155">
        <f aca="true" t="shared" si="12" ref="H136:H137">F136*G136</f>
        <v>0</v>
      </c>
    </row>
    <row r="137" spans="1:8" ht="25.5">
      <c r="A137" s="135"/>
      <c r="B137" s="61" t="s">
        <v>91</v>
      </c>
      <c r="C137" s="246"/>
      <c r="D137" s="11" t="s">
        <v>256</v>
      </c>
      <c r="E137" s="137" t="s">
        <v>107</v>
      </c>
      <c r="F137" s="137">
        <v>180</v>
      </c>
      <c r="G137" s="13">
        <v>0</v>
      </c>
      <c r="H137" s="155">
        <f t="shared" si="12"/>
        <v>0</v>
      </c>
    </row>
    <row r="138" spans="1:8" ht="25.5">
      <c r="A138" s="135"/>
      <c r="B138" s="61" t="s">
        <v>92</v>
      </c>
      <c r="C138" s="250"/>
      <c r="D138" s="11" t="s">
        <v>263</v>
      </c>
      <c r="E138" s="137" t="s">
        <v>107</v>
      </c>
      <c r="F138" s="137">
        <v>48</v>
      </c>
      <c r="G138" s="13">
        <v>0</v>
      </c>
      <c r="H138" s="155">
        <f aca="true" t="shared" si="13" ref="H138">F138*G138</f>
        <v>0</v>
      </c>
    </row>
    <row r="139" spans="1:8" ht="12.75">
      <c r="A139" s="135"/>
      <c r="B139" s="61"/>
      <c r="C139" s="246"/>
      <c r="D139" s="191" t="s">
        <v>15</v>
      </c>
      <c r="E139" s="14"/>
      <c r="F139" s="14"/>
      <c r="G139" s="15"/>
      <c r="H139" s="154"/>
    </row>
    <row r="140" spans="1:8" ht="12.75">
      <c r="A140" s="135"/>
      <c r="B140" s="61" t="s">
        <v>93</v>
      </c>
      <c r="C140" s="61"/>
      <c r="D140" s="11" t="s">
        <v>257</v>
      </c>
      <c r="E140" s="137" t="s">
        <v>107</v>
      </c>
      <c r="F140" s="137">
        <v>72</v>
      </c>
      <c r="G140" s="13">
        <v>0</v>
      </c>
      <c r="H140" s="155">
        <f>F140*G140</f>
        <v>0</v>
      </c>
    </row>
    <row r="141" spans="1:8" ht="13.5" thickBot="1">
      <c r="A141" s="135"/>
      <c r="B141" s="61" t="s">
        <v>94</v>
      </c>
      <c r="C141" s="61"/>
      <c r="D141" s="11" t="s">
        <v>170</v>
      </c>
      <c r="E141" s="137" t="s">
        <v>107</v>
      </c>
      <c r="F141" s="137">
        <v>144</v>
      </c>
      <c r="G141" s="13">
        <v>0</v>
      </c>
      <c r="H141" s="155">
        <f>F141*G141</f>
        <v>0</v>
      </c>
    </row>
    <row r="142" spans="1:8" ht="13.5" thickBot="1">
      <c r="A142" s="135"/>
      <c r="B142" s="61"/>
      <c r="C142" s="59"/>
      <c r="D142" s="138" t="s">
        <v>2</v>
      </c>
      <c r="E142" s="33"/>
      <c r="F142" s="192"/>
      <c r="G142" s="7"/>
      <c r="H142" s="157">
        <f>SUM(H134:H141)</f>
        <v>0</v>
      </c>
    </row>
    <row r="143" spans="1:8" ht="12.75">
      <c r="A143" s="135"/>
      <c r="B143" s="61"/>
      <c r="C143" s="246"/>
      <c r="D143" s="193"/>
      <c r="E143" s="137"/>
      <c r="F143" s="194"/>
      <c r="G143" s="15"/>
      <c r="H143" s="156"/>
    </row>
    <row r="144" spans="1:8" ht="12.75">
      <c r="A144" s="135"/>
      <c r="B144" s="61"/>
      <c r="C144" s="246"/>
      <c r="D144" s="134" t="s">
        <v>8</v>
      </c>
      <c r="E144" s="16"/>
      <c r="F144" s="112"/>
      <c r="G144" s="110"/>
      <c r="H144" s="156"/>
    </row>
    <row r="145" spans="1:8" ht="12.75">
      <c r="A145" s="135"/>
      <c r="B145" s="61"/>
      <c r="C145" s="250"/>
      <c r="D145" s="172" t="s">
        <v>258</v>
      </c>
      <c r="E145" s="14"/>
      <c r="F145" s="112"/>
      <c r="G145" s="110"/>
      <c r="H145" s="156"/>
    </row>
    <row r="146" spans="1:8" ht="12.75">
      <c r="A146" s="135"/>
      <c r="B146" s="255" t="s">
        <v>50</v>
      </c>
      <c r="C146" s="256"/>
      <c r="D146" s="171" t="s">
        <v>266</v>
      </c>
      <c r="E146" s="111" t="s">
        <v>115</v>
      </c>
      <c r="F146" s="118">
        <v>55</v>
      </c>
      <c r="G146" s="175">
        <v>0</v>
      </c>
      <c r="H146" s="212">
        <f aca="true" t="shared" si="14" ref="H146:H147">F146*G146</f>
        <v>0</v>
      </c>
    </row>
    <row r="147" spans="1:8" ht="12.75">
      <c r="A147" s="135"/>
      <c r="B147" s="255" t="s">
        <v>51</v>
      </c>
      <c r="C147" s="256"/>
      <c r="D147" s="171" t="s">
        <v>267</v>
      </c>
      <c r="E147" s="111" t="s">
        <v>115</v>
      </c>
      <c r="F147" s="118">
        <v>55</v>
      </c>
      <c r="G147" s="175">
        <v>0</v>
      </c>
      <c r="H147" s="212">
        <f t="shared" si="14"/>
        <v>0</v>
      </c>
    </row>
    <row r="148" spans="1:8" ht="25.5">
      <c r="A148" s="135"/>
      <c r="B148" s="61" t="s">
        <v>52</v>
      </c>
      <c r="C148" s="250"/>
      <c r="D148" s="197" t="s">
        <v>305</v>
      </c>
      <c r="E148" s="112" t="s">
        <v>106</v>
      </c>
      <c r="F148" s="195">
        <v>100</v>
      </c>
      <c r="G148" s="10">
        <v>0</v>
      </c>
      <c r="H148" s="155">
        <f aca="true" t="shared" si="15" ref="H148">F148*G148</f>
        <v>0</v>
      </c>
    </row>
    <row r="149" spans="1:8" ht="12.75">
      <c r="A149" s="135"/>
      <c r="B149" s="61"/>
      <c r="C149" s="250"/>
      <c r="D149" s="172" t="s">
        <v>262</v>
      </c>
      <c r="E149" s="14"/>
      <c r="F149" s="112"/>
      <c r="G149" s="110"/>
      <c r="H149" s="156"/>
    </row>
    <row r="150" spans="1:8" ht="12.75">
      <c r="A150" s="135"/>
      <c r="B150" s="61" t="s">
        <v>95</v>
      </c>
      <c r="C150" s="248"/>
      <c r="D150" s="171" t="s">
        <v>259</v>
      </c>
      <c r="E150" s="111" t="s">
        <v>115</v>
      </c>
      <c r="F150" s="118">
        <v>55</v>
      </c>
      <c r="G150" s="175">
        <v>0</v>
      </c>
      <c r="H150" s="155">
        <f aca="true" t="shared" si="16" ref="H150:H155">F150*G150</f>
        <v>0</v>
      </c>
    </row>
    <row r="151" spans="1:8" ht="12.75">
      <c r="A151" s="135"/>
      <c r="B151" s="61" t="s">
        <v>96</v>
      </c>
      <c r="C151" s="248"/>
      <c r="D151" s="171" t="s">
        <v>260</v>
      </c>
      <c r="E151" s="111" t="s">
        <v>115</v>
      </c>
      <c r="F151" s="118">
        <v>55</v>
      </c>
      <c r="G151" s="175">
        <v>0</v>
      </c>
      <c r="H151" s="155">
        <f t="shared" si="16"/>
        <v>0</v>
      </c>
    </row>
    <row r="152" spans="1:8" ht="12.75">
      <c r="A152" s="135"/>
      <c r="B152" s="61" t="s">
        <v>97</v>
      </c>
      <c r="C152" s="248"/>
      <c r="D152" s="171" t="s">
        <v>261</v>
      </c>
      <c r="E152" s="111" t="s">
        <v>115</v>
      </c>
      <c r="F152" s="118">
        <v>55</v>
      </c>
      <c r="G152" s="175">
        <v>0</v>
      </c>
      <c r="H152" s="155">
        <f t="shared" si="16"/>
        <v>0</v>
      </c>
    </row>
    <row r="153" spans="1:8" ht="25.5">
      <c r="A153" s="135"/>
      <c r="B153" s="61" t="s">
        <v>98</v>
      </c>
      <c r="C153" s="250"/>
      <c r="D153" s="197" t="s">
        <v>306</v>
      </c>
      <c r="E153" s="112" t="s">
        <v>106</v>
      </c>
      <c r="F153" s="195">
        <v>300</v>
      </c>
      <c r="G153" s="10">
        <v>0</v>
      </c>
      <c r="H153" s="155">
        <f aca="true" t="shared" si="17" ref="H153">F153*G153</f>
        <v>0</v>
      </c>
    </row>
    <row r="154" spans="1:8" ht="12.75">
      <c r="A154" s="135"/>
      <c r="B154" s="61"/>
      <c r="C154" s="250"/>
      <c r="D154" s="134" t="s">
        <v>264</v>
      </c>
      <c r="E154" s="16"/>
      <c r="F154" s="112"/>
      <c r="G154" s="110"/>
      <c r="H154" s="156"/>
    </row>
    <row r="155" spans="1:8" ht="25.5">
      <c r="A155" s="135"/>
      <c r="B155" s="61" t="s">
        <v>99</v>
      </c>
      <c r="C155" s="246"/>
      <c r="D155" s="197" t="s">
        <v>265</v>
      </c>
      <c r="E155" s="112" t="s">
        <v>106</v>
      </c>
      <c r="F155" s="195">
        <v>100</v>
      </c>
      <c r="G155" s="10">
        <v>0</v>
      </c>
      <c r="H155" s="155">
        <f t="shared" si="16"/>
        <v>0</v>
      </c>
    </row>
    <row r="156" spans="1:8" ht="12.75">
      <c r="A156" s="135"/>
      <c r="B156" s="61" t="s">
        <v>100</v>
      </c>
      <c r="C156" s="250"/>
      <c r="D156" s="196" t="s">
        <v>12</v>
      </c>
      <c r="E156" s="111" t="s">
        <v>111</v>
      </c>
      <c r="F156" s="118">
        <v>1</v>
      </c>
      <c r="G156" s="175">
        <v>0</v>
      </c>
      <c r="H156" s="155">
        <f aca="true" t="shared" si="18" ref="H156">F156*G156</f>
        <v>0</v>
      </c>
    </row>
    <row r="157" spans="1:8" ht="12.75">
      <c r="A157" s="135"/>
      <c r="B157" s="61"/>
      <c r="C157" s="246"/>
      <c r="D157" s="64" t="s">
        <v>17</v>
      </c>
      <c r="E157" s="16"/>
      <c r="F157" s="112"/>
      <c r="G157" s="110"/>
      <c r="H157" s="156"/>
    </row>
    <row r="158" spans="1:8" ht="12.75">
      <c r="A158" s="135"/>
      <c r="B158" s="61"/>
      <c r="C158" s="246"/>
      <c r="D158" s="99" t="s">
        <v>268</v>
      </c>
      <c r="E158" s="112"/>
      <c r="F158" s="176"/>
      <c r="G158" s="114"/>
      <c r="H158" s="116"/>
    </row>
    <row r="159" spans="1:8" ht="12.75">
      <c r="A159" s="135"/>
      <c r="B159" s="61"/>
      <c r="C159" s="246"/>
      <c r="D159" s="100" t="s">
        <v>46</v>
      </c>
      <c r="E159" s="112"/>
      <c r="F159" s="176"/>
      <c r="G159" s="114"/>
      <c r="H159" s="116"/>
    </row>
    <row r="160" spans="1:8" ht="12.75">
      <c r="A160" s="135"/>
      <c r="B160" s="61"/>
      <c r="C160" s="246"/>
      <c r="D160" s="101" t="s">
        <v>47</v>
      </c>
      <c r="E160" s="112"/>
      <c r="F160" s="113"/>
      <c r="G160" s="114"/>
      <c r="H160" s="116"/>
    </row>
    <row r="161" spans="1:8" ht="12.75">
      <c r="A161" s="135"/>
      <c r="B161" s="61"/>
      <c r="C161" s="246"/>
      <c r="D161" s="101" t="s">
        <v>48</v>
      </c>
      <c r="E161" s="112"/>
      <c r="F161" s="113"/>
      <c r="G161" s="114"/>
      <c r="H161" s="116"/>
    </row>
    <row r="162" spans="1:8" ht="12.75">
      <c r="A162" s="135"/>
      <c r="B162" s="61"/>
      <c r="C162" s="246"/>
      <c r="D162" s="100" t="s">
        <v>138</v>
      </c>
      <c r="E162" s="112"/>
      <c r="F162" s="113"/>
      <c r="G162" s="114"/>
      <c r="H162" s="116"/>
    </row>
    <row r="163" spans="1:8" ht="12.75">
      <c r="A163" s="135"/>
      <c r="B163" s="61"/>
      <c r="C163" s="246"/>
      <c r="D163" s="102" t="s">
        <v>132</v>
      </c>
      <c r="E163" s="112"/>
      <c r="F163" s="113"/>
      <c r="G163" s="114"/>
      <c r="H163" s="116"/>
    </row>
    <row r="164" spans="1:8" ht="12.75">
      <c r="A164" s="135"/>
      <c r="B164" s="61"/>
      <c r="C164" s="246"/>
      <c r="D164" s="100" t="s">
        <v>133</v>
      </c>
      <c r="E164" s="112"/>
      <c r="F164" s="113"/>
      <c r="G164" s="114"/>
      <c r="H164" s="116"/>
    </row>
    <row r="165" spans="1:8" ht="12.75">
      <c r="A165" s="135"/>
      <c r="B165" s="61"/>
      <c r="C165" s="246"/>
      <c r="D165" s="105" t="s">
        <v>49</v>
      </c>
      <c r="E165" s="112"/>
      <c r="F165" s="113"/>
      <c r="G165" s="114"/>
      <c r="H165" s="116"/>
    </row>
    <row r="166" spans="1:8" ht="12.75">
      <c r="A166" s="135"/>
      <c r="B166" s="61"/>
      <c r="C166" s="61"/>
      <c r="D166" s="170" t="s">
        <v>271</v>
      </c>
      <c r="E166" s="16"/>
      <c r="F166" s="52"/>
      <c r="G166" s="121"/>
      <c r="H166" s="158"/>
    </row>
    <row r="167" spans="1:8" ht="14.25">
      <c r="A167" s="135"/>
      <c r="B167" s="61" t="s">
        <v>101</v>
      </c>
      <c r="C167" s="246"/>
      <c r="D167" s="103" t="s">
        <v>46</v>
      </c>
      <c r="E167" s="16" t="s">
        <v>108</v>
      </c>
      <c r="F167" s="52">
        <v>16</v>
      </c>
      <c r="G167" s="10">
        <v>0</v>
      </c>
      <c r="H167" s="155">
        <f aca="true" t="shared" si="19" ref="H167:H168">F167*G167</f>
        <v>0</v>
      </c>
    </row>
    <row r="168" spans="1:8" ht="14.25">
      <c r="A168" s="135"/>
      <c r="B168" s="61" t="s">
        <v>102</v>
      </c>
      <c r="C168" s="246"/>
      <c r="D168" s="247" t="s">
        <v>47</v>
      </c>
      <c r="E168" s="16" t="s">
        <v>108</v>
      </c>
      <c r="F168" s="52">
        <v>16</v>
      </c>
      <c r="G168" s="10">
        <v>0</v>
      </c>
      <c r="H168" s="155">
        <f t="shared" si="19"/>
        <v>0</v>
      </c>
    </row>
    <row r="169" spans="1:8" ht="15">
      <c r="A169" s="135"/>
      <c r="B169" s="61"/>
      <c r="C169" s="250"/>
      <c r="D169" s="102" t="s">
        <v>269</v>
      </c>
      <c r="E169" s="106"/>
      <c r="F169" s="107"/>
      <c r="G169" s="108"/>
      <c r="H169" s="154"/>
    </row>
    <row r="170" spans="1:8" ht="14.25">
      <c r="A170" s="135"/>
      <c r="B170" s="61" t="s">
        <v>103</v>
      </c>
      <c r="C170" s="246"/>
      <c r="D170" s="103" t="s">
        <v>270</v>
      </c>
      <c r="E170" s="16" t="s">
        <v>108</v>
      </c>
      <c r="F170" s="52">
        <v>16</v>
      </c>
      <c r="G170" s="109">
        <v>0</v>
      </c>
      <c r="H170" s="155">
        <f aca="true" t="shared" si="20" ref="H170">F170*G170</f>
        <v>0</v>
      </c>
    </row>
    <row r="171" spans="1:8" ht="25.5">
      <c r="A171" s="135"/>
      <c r="B171" s="61"/>
      <c r="C171" s="61"/>
      <c r="D171" s="170" t="s">
        <v>272</v>
      </c>
      <c r="E171" s="16"/>
      <c r="F171" s="52"/>
      <c r="G171" s="121"/>
      <c r="H171" s="158"/>
    </row>
    <row r="172" spans="1:8" ht="14.25">
      <c r="A172" s="135"/>
      <c r="B172" s="61" t="s">
        <v>117</v>
      </c>
      <c r="C172" s="250"/>
      <c r="D172" s="103" t="s">
        <v>46</v>
      </c>
      <c r="E172" s="16" t="s">
        <v>108</v>
      </c>
      <c r="F172" s="52">
        <v>75</v>
      </c>
      <c r="G172" s="10">
        <v>0</v>
      </c>
      <c r="H172" s="155">
        <f aca="true" t="shared" si="21" ref="H172:H173">F172*G172</f>
        <v>0</v>
      </c>
    </row>
    <row r="173" spans="1:8" ht="14.25">
      <c r="A173" s="135"/>
      <c r="B173" s="61" t="s">
        <v>118</v>
      </c>
      <c r="C173" s="250"/>
      <c r="D173" s="252" t="s">
        <v>47</v>
      </c>
      <c r="E173" s="16" t="s">
        <v>108</v>
      </c>
      <c r="F173" s="52">
        <v>75</v>
      </c>
      <c r="G173" s="10">
        <v>0</v>
      </c>
      <c r="H173" s="155">
        <f t="shared" si="21"/>
        <v>0</v>
      </c>
    </row>
    <row r="174" spans="1:8" ht="15">
      <c r="A174" s="135"/>
      <c r="B174" s="61"/>
      <c r="C174" s="250"/>
      <c r="D174" s="102" t="s">
        <v>269</v>
      </c>
      <c r="E174" s="106"/>
      <c r="F174" s="107"/>
      <c r="G174" s="108"/>
      <c r="H174" s="154"/>
    </row>
    <row r="175" spans="1:8" ht="15" thickBot="1">
      <c r="A175" s="135"/>
      <c r="B175" s="61" t="s">
        <v>119</v>
      </c>
      <c r="C175" s="61"/>
      <c r="D175" s="103" t="s">
        <v>270</v>
      </c>
      <c r="E175" s="16" t="s">
        <v>108</v>
      </c>
      <c r="F175" s="52">
        <v>75</v>
      </c>
      <c r="G175" s="109">
        <v>0</v>
      </c>
      <c r="H175" s="155">
        <f aca="true" t="shared" si="22" ref="H175">F175*G175</f>
        <v>0</v>
      </c>
    </row>
    <row r="176" spans="1:8" ht="13.5" thickBot="1">
      <c r="A176" s="135"/>
      <c r="B176" s="61"/>
      <c r="C176" s="59"/>
      <c r="D176" s="138" t="s">
        <v>2</v>
      </c>
      <c r="E176" s="33"/>
      <c r="F176" s="151"/>
      <c r="G176" s="7"/>
      <c r="H176" s="157">
        <f>SUM(H146:H175)</f>
        <v>0</v>
      </c>
    </row>
    <row r="177" spans="1:8" ht="13.5" thickBot="1">
      <c r="A177" s="135"/>
      <c r="B177" s="61"/>
      <c r="C177" s="61"/>
      <c r="D177" s="65"/>
      <c r="E177" s="16"/>
      <c r="F177" s="52"/>
      <c r="G177" s="21"/>
      <c r="H177" s="158"/>
    </row>
    <row r="178" spans="1:8" ht="26.25" thickBot="1">
      <c r="A178" s="135"/>
      <c r="B178" s="61"/>
      <c r="C178" s="246"/>
      <c r="D178" s="140" t="s">
        <v>283</v>
      </c>
      <c r="E178" s="86"/>
      <c r="F178" s="189"/>
      <c r="G178" s="88"/>
      <c r="H178" s="159">
        <f>H142+H176</f>
        <v>0</v>
      </c>
    </row>
    <row r="179" spans="1:8" ht="12.75">
      <c r="A179" s="141"/>
      <c r="B179" s="61"/>
      <c r="C179" s="61"/>
      <c r="D179" s="65"/>
      <c r="E179" s="16"/>
      <c r="F179" s="52"/>
      <c r="G179" s="21"/>
      <c r="H179" s="158"/>
    </row>
    <row r="180" spans="1:8" ht="25.5">
      <c r="A180" s="135" t="s">
        <v>122</v>
      </c>
      <c r="B180" s="61"/>
      <c r="C180" s="246"/>
      <c r="D180" s="142" t="s">
        <v>186</v>
      </c>
      <c r="E180" s="91"/>
      <c r="F180" s="119"/>
      <c r="G180" s="114"/>
      <c r="H180" s="117"/>
    </row>
    <row r="181" spans="1:8" ht="12.75">
      <c r="A181" s="135"/>
      <c r="B181" s="61" t="s">
        <v>171</v>
      </c>
      <c r="C181" s="246"/>
      <c r="D181" s="198" t="s">
        <v>187</v>
      </c>
      <c r="E181" s="178" t="s">
        <v>107</v>
      </c>
      <c r="F181" s="178">
        <v>48</v>
      </c>
      <c r="G181" s="10">
        <v>0</v>
      </c>
      <c r="H181" s="155">
        <f aca="true" t="shared" si="23" ref="H181:H184">F181*G181</f>
        <v>0</v>
      </c>
    </row>
    <row r="182" spans="1:8" ht="12.75">
      <c r="A182" s="135"/>
      <c r="B182" s="61" t="s">
        <v>172</v>
      </c>
      <c r="C182" s="246"/>
      <c r="D182" s="198" t="s">
        <v>188</v>
      </c>
      <c r="E182" s="178" t="s">
        <v>107</v>
      </c>
      <c r="F182" s="178">
        <v>96</v>
      </c>
      <c r="G182" s="10">
        <v>0</v>
      </c>
      <c r="H182" s="155">
        <f t="shared" si="23"/>
        <v>0</v>
      </c>
    </row>
    <row r="183" spans="1:8" ht="12.75">
      <c r="A183" s="135"/>
      <c r="B183" s="61" t="s">
        <v>173</v>
      </c>
      <c r="C183" s="246"/>
      <c r="D183" s="198" t="s">
        <v>189</v>
      </c>
      <c r="E183" s="178" t="s">
        <v>107</v>
      </c>
      <c r="F183" s="178">
        <v>83</v>
      </c>
      <c r="G183" s="10">
        <v>0</v>
      </c>
      <c r="H183" s="155">
        <f t="shared" si="23"/>
        <v>0</v>
      </c>
    </row>
    <row r="184" spans="1:8" ht="13.5" thickBot="1">
      <c r="A184" s="135"/>
      <c r="B184" s="61" t="s">
        <v>174</v>
      </c>
      <c r="C184" s="61"/>
      <c r="D184" s="198" t="s">
        <v>190</v>
      </c>
      <c r="E184" s="178" t="s">
        <v>107</v>
      </c>
      <c r="F184" s="178">
        <v>172</v>
      </c>
      <c r="G184" s="10">
        <v>0</v>
      </c>
      <c r="H184" s="155">
        <f t="shared" si="23"/>
        <v>0</v>
      </c>
    </row>
    <row r="185" spans="1:8" ht="13.5" thickBot="1">
      <c r="A185" s="135"/>
      <c r="B185" s="61"/>
      <c r="C185" s="59"/>
      <c r="D185" s="138" t="s">
        <v>2</v>
      </c>
      <c r="E185" s="33"/>
      <c r="F185" s="151"/>
      <c r="G185" s="7"/>
      <c r="H185" s="157">
        <f>SUM(H181:H184)</f>
        <v>0</v>
      </c>
    </row>
    <row r="186" spans="1:8" ht="12.75">
      <c r="A186" s="135"/>
      <c r="B186" s="61"/>
      <c r="C186" s="246"/>
      <c r="D186" s="11"/>
      <c r="E186" s="153"/>
      <c r="F186" s="199"/>
      <c r="G186" s="143"/>
      <c r="H186" s="200"/>
    </row>
    <row r="187" spans="1:8" ht="12.75">
      <c r="A187" s="135"/>
      <c r="B187" s="61"/>
      <c r="C187" s="246"/>
      <c r="D187" s="142" t="s">
        <v>57</v>
      </c>
      <c r="E187" s="153"/>
      <c r="F187" s="199"/>
      <c r="G187" s="143"/>
      <c r="H187" s="200"/>
    </row>
    <row r="188" spans="1:8" ht="12.75">
      <c r="A188" s="135"/>
      <c r="B188" s="61" t="s">
        <v>175</v>
      </c>
      <c r="C188" s="246"/>
      <c r="D188" s="11" t="s">
        <v>191</v>
      </c>
      <c r="E188" s="111" t="s">
        <v>111</v>
      </c>
      <c r="F188" s="118">
        <v>2</v>
      </c>
      <c r="G188" s="175">
        <v>0</v>
      </c>
      <c r="H188" s="155">
        <f aca="true" t="shared" si="24" ref="H188:H195">F188*G188</f>
        <v>0</v>
      </c>
    </row>
    <row r="189" spans="1:8" ht="12.75">
      <c r="A189" s="135"/>
      <c r="B189" s="61" t="s">
        <v>176</v>
      </c>
      <c r="C189" s="246"/>
      <c r="D189" s="29" t="s">
        <v>19</v>
      </c>
      <c r="E189" s="137" t="s">
        <v>106</v>
      </c>
      <c r="F189" s="162">
        <v>70</v>
      </c>
      <c r="G189" s="10">
        <v>0</v>
      </c>
      <c r="H189" s="155">
        <f t="shared" si="24"/>
        <v>0</v>
      </c>
    </row>
    <row r="190" spans="1:8" ht="12.75">
      <c r="A190" s="135"/>
      <c r="B190" s="61" t="s">
        <v>177</v>
      </c>
      <c r="C190" s="61"/>
      <c r="D190" s="66" t="s">
        <v>12</v>
      </c>
      <c r="E190" s="111" t="s">
        <v>111</v>
      </c>
      <c r="F190" s="118">
        <v>1</v>
      </c>
      <c r="G190" s="175">
        <v>0</v>
      </c>
      <c r="H190" s="155">
        <f t="shared" si="24"/>
        <v>0</v>
      </c>
    </row>
    <row r="191" spans="1:8" ht="25.5">
      <c r="A191" s="135"/>
      <c r="B191" s="61" t="s">
        <v>178</v>
      </c>
      <c r="C191" s="246"/>
      <c r="D191" s="29" t="s">
        <v>192</v>
      </c>
      <c r="E191" s="178" t="s">
        <v>107</v>
      </c>
      <c r="F191" s="161">
        <v>744</v>
      </c>
      <c r="G191" s="30">
        <v>0</v>
      </c>
      <c r="H191" s="155">
        <f t="shared" si="24"/>
        <v>0</v>
      </c>
    </row>
    <row r="192" spans="1:8" ht="12.75">
      <c r="A192" s="135"/>
      <c r="B192" s="61" t="s">
        <v>179</v>
      </c>
      <c r="C192" s="246"/>
      <c r="D192" s="29" t="s">
        <v>193</v>
      </c>
      <c r="E192" s="111" t="s">
        <v>111</v>
      </c>
      <c r="F192" s="118">
        <v>1</v>
      </c>
      <c r="G192" s="175">
        <v>0</v>
      </c>
      <c r="H192" s="155">
        <f t="shared" si="24"/>
        <v>0</v>
      </c>
    </row>
    <row r="193" spans="1:8" ht="12.75">
      <c r="A193" s="135"/>
      <c r="B193" s="61" t="s">
        <v>180</v>
      </c>
      <c r="C193" s="246"/>
      <c r="D193" s="11" t="s">
        <v>18</v>
      </c>
      <c r="E193" s="111" t="s">
        <v>111</v>
      </c>
      <c r="F193" s="118">
        <v>1</v>
      </c>
      <c r="G193" s="175">
        <v>0</v>
      </c>
      <c r="H193" s="155">
        <f t="shared" si="24"/>
        <v>0</v>
      </c>
    </row>
    <row r="194" spans="1:8" ht="12.75">
      <c r="A194" s="135"/>
      <c r="B194" s="61" t="s">
        <v>181</v>
      </c>
      <c r="C194" s="246"/>
      <c r="D194" s="11" t="s">
        <v>58</v>
      </c>
      <c r="E194" s="111" t="s">
        <v>111</v>
      </c>
      <c r="F194" s="118">
        <v>1</v>
      </c>
      <c r="G194" s="175">
        <v>0</v>
      </c>
      <c r="H194" s="155">
        <f t="shared" si="24"/>
        <v>0</v>
      </c>
    </row>
    <row r="195" spans="1:8" ht="25.5">
      <c r="A195" s="135"/>
      <c r="B195" s="61" t="s">
        <v>182</v>
      </c>
      <c r="C195" s="246"/>
      <c r="D195" s="29" t="s">
        <v>195</v>
      </c>
      <c r="E195" s="111" t="s">
        <v>111</v>
      </c>
      <c r="F195" s="118">
        <v>1</v>
      </c>
      <c r="G195" s="175">
        <v>0</v>
      </c>
      <c r="H195" s="155">
        <f t="shared" si="24"/>
        <v>0</v>
      </c>
    </row>
    <row r="196" spans="1:8" ht="12.75">
      <c r="A196" s="135"/>
      <c r="B196" s="61" t="s">
        <v>183</v>
      </c>
      <c r="C196" s="246"/>
      <c r="D196" s="165" t="s">
        <v>278</v>
      </c>
      <c r="E196" s="111" t="s">
        <v>111</v>
      </c>
      <c r="F196" s="118">
        <v>1</v>
      </c>
      <c r="G196" s="175">
        <v>0</v>
      </c>
      <c r="H196" s="155">
        <f aca="true" t="shared" si="25" ref="H196">F196*G196</f>
        <v>0</v>
      </c>
    </row>
    <row r="197" spans="1:8" ht="12.75">
      <c r="A197" s="135"/>
      <c r="B197" s="61" t="s">
        <v>184</v>
      </c>
      <c r="C197" s="246"/>
      <c r="D197" s="29" t="s">
        <v>279</v>
      </c>
      <c r="E197" s="111" t="s">
        <v>111</v>
      </c>
      <c r="F197" s="118">
        <v>1</v>
      </c>
      <c r="G197" s="175">
        <v>0</v>
      </c>
      <c r="H197" s="155">
        <f aca="true" t="shared" si="26" ref="H197">F197*G197</f>
        <v>0</v>
      </c>
    </row>
    <row r="198" spans="1:8" ht="13.5" thickBot="1">
      <c r="A198" s="135"/>
      <c r="B198" s="61" t="s">
        <v>185</v>
      </c>
      <c r="C198" s="61"/>
      <c r="D198" s="67" t="s">
        <v>280</v>
      </c>
      <c r="E198" s="111" t="s">
        <v>111</v>
      </c>
      <c r="F198" s="118">
        <v>1</v>
      </c>
      <c r="G198" s="175">
        <v>0</v>
      </c>
      <c r="H198" s="155">
        <f aca="true" t="shared" si="27" ref="H198">F198*G198</f>
        <v>0</v>
      </c>
    </row>
    <row r="199" spans="1:8" ht="13.5" thickBot="1">
      <c r="A199" s="135"/>
      <c r="B199" s="61"/>
      <c r="C199" s="59"/>
      <c r="D199" s="138" t="s">
        <v>2</v>
      </c>
      <c r="E199" s="33"/>
      <c r="F199" s="17"/>
      <c r="G199" s="7"/>
      <c r="H199" s="157">
        <f>SUM(H188:H198)</f>
        <v>0</v>
      </c>
    </row>
    <row r="200" spans="1:8" ht="13.5" thickBot="1">
      <c r="A200" s="135"/>
      <c r="B200" s="61"/>
      <c r="C200" s="61"/>
      <c r="D200" s="65"/>
      <c r="E200" s="16"/>
      <c r="F200" s="52"/>
      <c r="G200" s="21"/>
      <c r="H200" s="158"/>
    </row>
    <row r="201" spans="1:8" ht="13.5" thickBot="1">
      <c r="A201" s="144"/>
      <c r="B201" s="62"/>
      <c r="C201" s="62"/>
      <c r="D201" s="140" t="s">
        <v>284</v>
      </c>
      <c r="E201" s="86"/>
      <c r="F201" s="87"/>
      <c r="G201" s="88"/>
      <c r="H201" s="159">
        <f>H185+H199</f>
        <v>0</v>
      </c>
    </row>
    <row r="202" spans="1:8" ht="12.75">
      <c r="A202" s="145"/>
      <c r="B202" s="145"/>
      <c r="C202" s="145"/>
      <c r="D202" s="146"/>
      <c r="E202" s="147"/>
      <c r="F202" s="23"/>
      <c r="G202" s="24"/>
      <c r="H202" s="25"/>
    </row>
    <row r="203" spans="1:8" ht="21" thickBot="1">
      <c r="A203" s="63" t="s">
        <v>4</v>
      </c>
      <c r="B203" s="63"/>
      <c r="C203" s="63"/>
      <c r="D203" s="148"/>
      <c r="E203" s="26"/>
      <c r="F203" s="26"/>
      <c r="G203" s="28"/>
      <c r="H203" s="8">
        <f>H129+H178+H201</f>
        <v>0</v>
      </c>
    </row>
    <row r="204" spans="1:8" ht="12.75">
      <c r="A204" s="145"/>
      <c r="B204" s="145"/>
      <c r="C204" s="145"/>
      <c r="D204" s="146"/>
      <c r="E204" s="147"/>
      <c r="F204" s="23"/>
      <c r="G204" s="24"/>
      <c r="H204" s="25"/>
    </row>
    <row r="205" spans="1:8" ht="12.75">
      <c r="A205" s="262" t="s">
        <v>303</v>
      </c>
      <c r="B205" s="145"/>
      <c r="C205" s="145"/>
      <c r="D205" s="146"/>
      <c r="E205" s="147"/>
      <c r="F205" s="23"/>
      <c r="G205" s="24"/>
      <c r="H205" s="25"/>
    </row>
    <row r="206" spans="1:8" ht="12.75">
      <c r="A206" s="145"/>
      <c r="B206" s="145"/>
      <c r="C206" s="145"/>
      <c r="D206" s="146"/>
      <c r="E206" s="147"/>
      <c r="F206" s="23"/>
      <c r="G206" s="24"/>
      <c r="H206" s="25"/>
    </row>
    <row r="207" spans="1:8" ht="12.75">
      <c r="A207" s="149" t="s">
        <v>0</v>
      </c>
      <c r="B207" s="149"/>
      <c r="C207" s="149"/>
      <c r="D207" s="146"/>
      <c r="E207" s="147"/>
      <c r="F207" s="23"/>
      <c r="G207" s="24"/>
      <c r="H207" s="25"/>
    </row>
    <row r="208" spans="1:8" ht="12.75">
      <c r="A208" s="125" t="s">
        <v>1</v>
      </c>
      <c r="C208" s="125" t="s">
        <v>196</v>
      </c>
      <c r="D208" s="146"/>
      <c r="E208" s="147"/>
      <c r="F208" s="23"/>
      <c r="G208" s="24"/>
      <c r="H208" s="25"/>
    </row>
    <row r="209" spans="1:8" ht="12.75">
      <c r="A209" s="201" t="s">
        <v>197</v>
      </c>
      <c r="B209" s="201"/>
      <c r="C209" s="125" t="s">
        <v>59</v>
      </c>
      <c r="D209" s="146"/>
      <c r="E209" s="147"/>
      <c r="F209" s="23"/>
      <c r="G209" s="24"/>
      <c r="H209" s="25"/>
    </row>
    <row r="210" spans="1:8" ht="12.75">
      <c r="A210" s="201" t="s">
        <v>198</v>
      </c>
      <c r="B210" s="202"/>
      <c r="C210" s="202"/>
      <c r="D210" s="146"/>
      <c r="E210" s="147"/>
      <c r="F210" s="23"/>
      <c r="G210" s="24"/>
      <c r="H210" s="25"/>
    </row>
    <row r="212" ht="12.75">
      <c r="J212"/>
    </row>
    <row r="213" ht="12.75">
      <c r="J213"/>
    </row>
    <row r="214" spans="1:10" ht="12.75">
      <c r="A214"/>
      <c r="B214"/>
      <c r="C214"/>
      <c r="D214"/>
      <c r="E214"/>
      <c r="F214"/>
      <c r="J214"/>
    </row>
    <row r="215" spans="1:10" ht="12.75">
      <c r="A215"/>
      <c r="B215"/>
      <c r="C215"/>
      <c r="D215"/>
      <c r="E215"/>
      <c r="F215"/>
      <c r="J215"/>
    </row>
  </sheetData>
  <mergeCells count="1">
    <mergeCell ref="E7:H7"/>
  </mergeCells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landscape" paperSize="9" scale="8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Zeros="0" view="pageBreakPreview" zoomScaleSheetLayoutView="100" workbookViewId="0" topLeftCell="A1">
      <pane ySplit="9" topLeftCell="A54" activePane="bottomLeft" state="frozen"/>
      <selection pane="topLeft" activeCell="D46" sqref="D46"/>
      <selection pane="bottomLeft" activeCell="D55" sqref="D55"/>
    </sheetView>
  </sheetViews>
  <sheetFormatPr defaultColWidth="9.00390625" defaultRowHeight="12.75"/>
  <cols>
    <col min="1" max="1" width="21.75390625" style="125" customWidth="1"/>
    <col min="2" max="2" width="7.75390625" style="125" customWidth="1"/>
    <col min="3" max="3" width="14.75390625" style="125" customWidth="1"/>
    <col min="4" max="4" width="60.75390625" style="122" customWidth="1"/>
    <col min="5" max="5" width="7.75390625" style="3" customWidth="1"/>
    <col min="6" max="6" width="15.75390625" style="6" customWidth="1"/>
    <col min="7" max="7" width="12.75390625" style="0" customWidth="1"/>
    <col min="8" max="8" width="17.75390625" style="0" customWidth="1"/>
    <col min="10" max="10" width="9.125" style="32" customWidth="1"/>
  </cols>
  <sheetData>
    <row r="1" ht="15.75">
      <c r="A1" s="242" t="s">
        <v>212</v>
      </c>
    </row>
    <row r="3" spans="1:7" ht="26.25">
      <c r="A3" s="9" t="s">
        <v>239</v>
      </c>
      <c r="B3" s="55"/>
      <c r="C3" s="55"/>
      <c r="G3" s="123"/>
    </row>
    <row r="4" spans="1:3" ht="15.75">
      <c r="A4" s="124" t="s">
        <v>240</v>
      </c>
      <c r="B4" s="124"/>
      <c r="C4" s="124"/>
    </row>
    <row r="5" spans="1:3" ht="15.75">
      <c r="A5" s="35" t="s">
        <v>304</v>
      </c>
      <c r="B5" s="124"/>
      <c r="C5" s="124"/>
    </row>
    <row r="6" ht="13.5" thickBot="1"/>
    <row r="7" spans="1:8" ht="13.5" thickBot="1">
      <c r="A7" s="126" t="s">
        <v>9</v>
      </c>
      <c r="B7" s="58" t="s">
        <v>21</v>
      </c>
      <c r="C7" s="58" t="s">
        <v>24</v>
      </c>
      <c r="D7" s="127" t="s">
        <v>10</v>
      </c>
      <c r="E7" s="266" t="s">
        <v>112</v>
      </c>
      <c r="F7" s="267"/>
      <c r="G7" s="267"/>
      <c r="H7" s="268"/>
    </row>
    <row r="8" spans="1:8" ht="12.75">
      <c r="A8" s="128"/>
      <c r="B8" s="59" t="s">
        <v>22</v>
      </c>
      <c r="C8" s="59" t="s">
        <v>25</v>
      </c>
      <c r="D8" s="129"/>
      <c r="E8" s="5" t="s">
        <v>104</v>
      </c>
      <c r="F8" s="19" t="s">
        <v>5</v>
      </c>
      <c r="G8" s="5" t="s">
        <v>3</v>
      </c>
      <c r="H8" s="5" t="s">
        <v>11</v>
      </c>
    </row>
    <row r="9" spans="1:8" ht="13.5" thickBot="1">
      <c r="A9" s="130"/>
      <c r="B9" s="60"/>
      <c r="C9" s="60"/>
      <c r="D9" s="131"/>
      <c r="E9" s="20" t="s">
        <v>105</v>
      </c>
      <c r="F9" s="132"/>
      <c r="G9" s="20" t="s">
        <v>13</v>
      </c>
      <c r="H9" s="20"/>
    </row>
    <row r="10" spans="1:8" ht="12.75">
      <c r="A10" s="133" t="s">
        <v>214</v>
      </c>
      <c r="B10" s="120"/>
      <c r="C10" s="120"/>
      <c r="D10" s="134" t="s">
        <v>6</v>
      </c>
      <c r="E10" s="16"/>
      <c r="F10" s="22"/>
      <c r="G10" s="15"/>
      <c r="H10" s="154"/>
    </row>
    <row r="11" spans="1:8" ht="12.75">
      <c r="A11" s="135" t="s">
        <v>285</v>
      </c>
      <c r="B11" s="61"/>
      <c r="C11" s="246"/>
      <c r="D11" s="134" t="s">
        <v>16</v>
      </c>
      <c r="E11" s="16"/>
      <c r="F11" s="22"/>
      <c r="G11" s="15"/>
      <c r="H11" s="154"/>
    </row>
    <row r="12" spans="1:8" ht="13.5" thickBot="1">
      <c r="A12" s="135"/>
      <c r="B12" s="61">
        <v>1</v>
      </c>
      <c r="C12" s="61"/>
      <c r="D12" s="11" t="s">
        <v>286</v>
      </c>
      <c r="E12" s="137" t="s">
        <v>107</v>
      </c>
      <c r="F12" s="137">
        <v>105</v>
      </c>
      <c r="G12" s="13">
        <v>0</v>
      </c>
      <c r="H12" s="155">
        <f>F12*G12</f>
        <v>0</v>
      </c>
    </row>
    <row r="13" spans="1:8" ht="13.5" thickBot="1">
      <c r="A13" s="135"/>
      <c r="B13" s="61"/>
      <c r="C13" s="59"/>
      <c r="D13" s="138" t="s">
        <v>2</v>
      </c>
      <c r="E13" s="33"/>
      <c r="F13" s="17"/>
      <c r="G13" s="7"/>
      <c r="H13" s="157">
        <f>SUM(H12:H12)</f>
        <v>0</v>
      </c>
    </row>
    <row r="14" spans="1:8" ht="12.75">
      <c r="A14" s="135"/>
      <c r="B14" s="61"/>
      <c r="C14" s="246"/>
      <c r="D14" s="11"/>
      <c r="E14" s="137"/>
      <c r="F14" s="12"/>
      <c r="G14" s="15"/>
      <c r="H14" s="156"/>
    </row>
    <row r="15" spans="1:8" ht="12.75">
      <c r="A15" s="135"/>
      <c r="B15" s="61"/>
      <c r="C15" s="246"/>
      <c r="D15" s="166" t="s">
        <v>287</v>
      </c>
      <c r="E15" s="137"/>
      <c r="F15" s="12"/>
      <c r="G15" s="15"/>
      <c r="H15" s="156"/>
    </row>
    <row r="16" spans="1:8" ht="12.75">
      <c r="A16" s="135"/>
      <c r="B16" s="61"/>
      <c r="C16" s="246"/>
      <c r="D16" s="134" t="s">
        <v>8</v>
      </c>
      <c r="E16" s="137"/>
      <c r="F16" s="12"/>
      <c r="G16" s="15"/>
      <c r="H16" s="156"/>
    </row>
    <row r="17" spans="1:8" ht="25.5">
      <c r="A17" s="135"/>
      <c r="B17" s="61" t="s">
        <v>274</v>
      </c>
      <c r="C17" s="250"/>
      <c r="D17" s="29" t="s">
        <v>292</v>
      </c>
      <c r="E17" s="16" t="s">
        <v>106</v>
      </c>
      <c r="F17" s="52">
        <v>8715</v>
      </c>
      <c r="G17" s="13">
        <v>0</v>
      </c>
      <c r="H17" s="155">
        <f aca="true" t="shared" si="0" ref="H17:H18">F17*G17</f>
        <v>0</v>
      </c>
    </row>
    <row r="18" spans="1:8" ht="25.5">
      <c r="A18" s="135"/>
      <c r="B18" s="61" t="s">
        <v>275</v>
      </c>
      <c r="C18" s="250"/>
      <c r="D18" s="29" t="s">
        <v>291</v>
      </c>
      <c r="E18" s="16" t="s">
        <v>106</v>
      </c>
      <c r="F18" s="111">
        <v>4.2</v>
      </c>
      <c r="G18" s="13">
        <v>0</v>
      </c>
      <c r="H18" s="155">
        <f t="shared" si="0"/>
        <v>0</v>
      </c>
    </row>
    <row r="19" spans="1:8" ht="12.75">
      <c r="A19" s="135"/>
      <c r="B19" s="61" t="s">
        <v>60</v>
      </c>
      <c r="C19" s="250"/>
      <c r="D19" s="257" t="s">
        <v>296</v>
      </c>
      <c r="E19" s="16" t="s">
        <v>288</v>
      </c>
      <c r="F19" s="112">
        <v>315</v>
      </c>
      <c r="G19" s="13">
        <v>0</v>
      </c>
      <c r="H19" s="155">
        <f aca="true" t="shared" si="1" ref="H19">F19*G19</f>
        <v>0</v>
      </c>
    </row>
    <row r="20" spans="1:8" ht="12.75">
      <c r="A20" s="135"/>
      <c r="B20" s="61" t="s">
        <v>61</v>
      </c>
      <c r="C20" s="250"/>
      <c r="D20" s="257" t="s">
        <v>297</v>
      </c>
      <c r="E20" s="16" t="s">
        <v>288</v>
      </c>
      <c r="F20" s="112">
        <v>315</v>
      </c>
      <c r="G20" s="13">
        <v>0</v>
      </c>
      <c r="H20" s="155">
        <f aca="true" t="shared" si="2" ref="H20:H21">F20*G20</f>
        <v>0</v>
      </c>
    </row>
    <row r="21" spans="1:8" ht="12.75">
      <c r="A21" s="135"/>
      <c r="B21" s="61" t="s">
        <v>62</v>
      </c>
      <c r="C21" s="250"/>
      <c r="D21" s="29" t="s">
        <v>289</v>
      </c>
      <c r="E21" s="16" t="s">
        <v>111</v>
      </c>
      <c r="F21" s="112">
        <v>1</v>
      </c>
      <c r="G21" s="13">
        <v>0</v>
      </c>
      <c r="H21" s="155">
        <f t="shared" si="2"/>
        <v>0</v>
      </c>
    </row>
    <row r="22" spans="1:8" ht="12.75">
      <c r="A22" s="135"/>
      <c r="B22" s="61"/>
      <c r="C22" s="250"/>
      <c r="D22" s="186" t="s">
        <v>17</v>
      </c>
      <c r="E22" s="16"/>
      <c r="F22" s="112"/>
      <c r="G22" s="110"/>
      <c r="H22" s="156"/>
    </row>
    <row r="23" spans="1:8" ht="12.75">
      <c r="A23" s="135"/>
      <c r="B23" s="61"/>
      <c r="C23" s="250"/>
      <c r="D23" s="187" t="s">
        <v>45</v>
      </c>
      <c r="E23" s="112"/>
      <c r="F23" s="176"/>
      <c r="G23" s="114"/>
      <c r="H23" s="116"/>
    </row>
    <row r="24" spans="1:8" ht="12.75">
      <c r="A24" s="135"/>
      <c r="B24" s="61"/>
      <c r="C24" s="250"/>
      <c r="D24" s="188" t="s">
        <v>46</v>
      </c>
      <c r="E24" s="112"/>
      <c r="F24" s="176"/>
      <c r="G24" s="114"/>
      <c r="H24" s="116"/>
    </row>
    <row r="25" spans="1:8" ht="12.75">
      <c r="A25" s="135"/>
      <c r="B25" s="61"/>
      <c r="C25" s="250"/>
      <c r="D25" s="101" t="s">
        <v>47</v>
      </c>
      <c r="E25" s="112"/>
      <c r="F25" s="113"/>
      <c r="G25" s="114"/>
      <c r="H25" s="116"/>
    </row>
    <row r="26" spans="1:8" ht="12.75">
      <c r="A26" s="135"/>
      <c r="B26" s="61"/>
      <c r="C26" s="250"/>
      <c r="D26" s="101" t="s">
        <v>48</v>
      </c>
      <c r="E26" s="112"/>
      <c r="F26" s="113"/>
      <c r="G26" s="114"/>
      <c r="H26" s="116"/>
    </row>
    <row r="27" spans="1:8" ht="12.75">
      <c r="A27" s="135"/>
      <c r="B27" s="61"/>
      <c r="C27" s="250"/>
      <c r="D27" s="100" t="s">
        <v>55</v>
      </c>
      <c r="E27" s="112"/>
      <c r="F27" s="113"/>
      <c r="G27" s="114"/>
      <c r="H27" s="116"/>
    </row>
    <row r="28" spans="1:8" ht="12.75">
      <c r="A28" s="135"/>
      <c r="B28" s="61"/>
      <c r="C28" s="250"/>
      <c r="D28" s="102" t="s">
        <v>165</v>
      </c>
      <c r="E28" s="112"/>
      <c r="F28" s="113"/>
      <c r="G28" s="114"/>
      <c r="H28" s="116"/>
    </row>
    <row r="29" spans="1:8" ht="12.75">
      <c r="A29" s="135"/>
      <c r="B29" s="61"/>
      <c r="C29" s="250"/>
      <c r="D29" s="100" t="s">
        <v>166</v>
      </c>
      <c r="E29" s="112"/>
      <c r="F29" s="113"/>
      <c r="G29" s="114"/>
      <c r="H29" s="116"/>
    </row>
    <row r="30" spans="1:8" ht="12.75">
      <c r="A30" s="135"/>
      <c r="B30" s="61"/>
      <c r="C30" s="250"/>
      <c r="D30" s="100" t="s">
        <v>167</v>
      </c>
      <c r="E30" s="112"/>
      <c r="F30" s="113"/>
      <c r="G30" s="114"/>
      <c r="H30" s="116"/>
    </row>
    <row r="31" spans="1:8" ht="12.75">
      <c r="A31" s="135"/>
      <c r="B31" s="61"/>
      <c r="C31" s="250"/>
      <c r="D31" s="100" t="s">
        <v>56</v>
      </c>
      <c r="E31" s="112"/>
      <c r="F31" s="113"/>
      <c r="G31" s="114"/>
      <c r="H31" s="116"/>
    </row>
    <row r="32" spans="1:8" ht="12.75">
      <c r="A32" s="135"/>
      <c r="B32" s="61"/>
      <c r="C32" s="250"/>
      <c r="D32" s="100" t="s">
        <v>49</v>
      </c>
      <c r="E32" s="112"/>
      <c r="F32" s="113"/>
      <c r="G32" s="114"/>
      <c r="H32" s="116"/>
    </row>
    <row r="33" spans="1:8" ht="14.25">
      <c r="A33" s="135"/>
      <c r="B33" s="61"/>
      <c r="C33" s="61"/>
      <c r="D33" s="170" t="s">
        <v>290</v>
      </c>
      <c r="E33" s="16"/>
      <c r="F33" s="52"/>
      <c r="G33" s="121"/>
      <c r="H33" s="158"/>
    </row>
    <row r="34" spans="1:8" ht="14.25">
      <c r="A34" s="135"/>
      <c r="B34" s="61" t="s">
        <v>63</v>
      </c>
      <c r="C34" s="250"/>
      <c r="D34" s="103" t="s">
        <v>46</v>
      </c>
      <c r="E34" s="16" t="s">
        <v>108</v>
      </c>
      <c r="F34" s="52">
        <v>63</v>
      </c>
      <c r="G34" s="10">
        <v>0</v>
      </c>
      <c r="H34" s="155">
        <f aca="true" t="shared" si="3" ref="H34:H35">F34*G34</f>
        <v>0</v>
      </c>
    </row>
    <row r="35" spans="1:8" ht="14.25">
      <c r="A35" s="135"/>
      <c r="B35" s="61" t="s">
        <v>64</v>
      </c>
      <c r="C35" s="250"/>
      <c r="D35" s="252" t="s">
        <v>47</v>
      </c>
      <c r="E35" s="16" t="s">
        <v>108</v>
      </c>
      <c r="F35" s="52">
        <v>63</v>
      </c>
      <c r="G35" s="10">
        <v>0</v>
      </c>
      <c r="H35" s="155">
        <f t="shared" si="3"/>
        <v>0</v>
      </c>
    </row>
    <row r="36" spans="1:8" ht="15">
      <c r="A36" s="135"/>
      <c r="B36" s="61"/>
      <c r="C36" s="250"/>
      <c r="D36" s="105" t="s">
        <v>168</v>
      </c>
      <c r="E36" s="106"/>
      <c r="F36" s="107"/>
      <c r="G36" s="108"/>
      <c r="H36" s="154"/>
    </row>
    <row r="37" spans="1:8" ht="14.25">
      <c r="A37" s="135"/>
      <c r="B37" s="61" t="s">
        <v>65</v>
      </c>
      <c r="C37" s="250"/>
      <c r="D37" s="105" t="s">
        <v>166</v>
      </c>
      <c r="E37" s="16" t="s">
        <v>108</v>
      </c>
      <c r="F37" s="52">
        <v>63</v>
      </c>
      <c r="G37" s="109">
        <v>0</v>
      </c>
      <c r="H37" s="155">
        <f aca="true" t="shared" si="4" ref="H37:H39">F37*G37</f>
        <v>0</v>
      </c>
    </row>
    <row r="38" spans="1:8" ht="14.25">
      <c r="A38" s="135"/>
      <c r="B38" s="61" t="s">
        <v>66</v>
      </c>
      <c r="C38" s="250"/>
      <c r="D38" s="103" t="s">
        <v>167</v>
      </c>
      <c r="E38" s="16" t="s">
        <v>108</v>
      </c>
      <c r="F38" s="52">
        <v>63</v>
      </c>
      <c r="G38" s="109">
        <v>0</v>
      </c>
      <c r="H38" s="155">
        <f t="shared" si="4"/>
        <v>0</v>
      </c>
    </row>
    <row r="39" spans="1:8" ht="14.25">
      <c r="A39" s="135"/>
      <c r="B39" s="61" t="s">
        <v>67</v>
      </c>
      <c r="C39" s="250"/>
      <c r="D39" s="103" t="s">
        <v>56</v>
      </c>
      <c r="E39" s="16" t="s">
        <v>108</v>
      </c>
      <c r="F39" s="52">
        <v>63</v>
      </c>
      <c r="G39" s="109">
        <v>0</v>
      </c>
      <c r="H39" s="155">
        <f t="shared" si="4"/>
        <v>0</v>
      </c>
    </row>
    <row r="40" spans="1:8" ht="12.75">
      <c r="A40" s="135"/>
      <c r="B40" s="61"/>
      <c r="C40" s="250"/>
      <c r="D40" s="99" t="s">
        <v>114</v>
      </c>
      <c r="E40" s="16"/>
      <c r="F40" s="91"/>
      <c r="G40" s="258"/>
      <c r="H40" s="156"/>
    </row>
    <row r="41" spans="1:8" ht="12.75">
      <c r="A41" s="135"/>
      <c r="B41" s="61"/>
      <c r="C41" s="250"/>
      <c r="D41" s="100" t="s">
        <v>53</v>
      </c>
      <c r="E41" s="16"/>
      <c r="F41" s="91"/>
      <c r="G41" s="258"/>
      <c r="H41" s="156"/>
    </row>
    <row r="42" spans="1:8" ht="12.75">
      <c r="A42" s="135"/>
      <c r="B42" s="61"/>
      <c r="C42" s="250"/>
      <c r="D42" s="100" t="s">
        <v>138</v>
      </c>
      <c r="E42" s="16"/>
      <c r="F42" s="91"/>
      <c r="G42" s="258"/>
      <c r="H42" s="156"/>
    </row>
    <row r="43" spans="1:8" ht="12.75">
      <c r="A43" s="135"/>
      <c r="B43" s="61"/>
      <c r="C43" s="250"/>
      <c r="D43" s="102" t="s">
        <v>132</v>
      </c>
      <c r="E43" s="16"/>
      <c r="F43" s="91"/>
      <c r="G43" s="258"/>
      <c r="H43" s="156"/>
    </row>
    <row r="44" spans="1:8" ht="12.75">
      <c r="A44" s="135"/>
      <c r="B44" s="61"/>
      <c r="C44" s="250"/>
      <c r="D44" s="100" t="s">
        <v>133</v>
      </c>
      <c r="E44" s="16"/>
      <c r="F44" s="91"/>
      <c r="G44" s="258"/>
      <c r="H44" s="156"/>
    </row>
    <row r="45" spans="1:8" ht="12.75">
      <c r="A45" s="135"/>
      <c r="B45" s="61"/>
      <c r="C45" s="250"/>
      <c r="D45" s="105" t="s">
        <v>49</v>
      </c>
      <c r="E45" s="16"/>
      <c r="F45" s="91"/>
      <c r="G45" s="258"/>
      <c r="H45" s="156"/>
    </row>
    <row r="46" spans="1:8" ht="38.25">
      <c r="A46" s="135"/>
      <c r="B46" s="61"/>
      <c r="C46" s="61"/>
      <c r="D46" s="170" t="s">
        <v>309</v>
      </c>
      <c r="E46" s="16"/>
      <c r="F46" s="91"/>
      <c r="G46" s="258"/>
      <c r="H46" s="156"/>
    </row>
    <row r="47" spans="1:8" ht="14.25">
      <c r="A47" s="135"/>
      <c r="B47" s="61" t="s">
        <v>310</v>
      </c>
      <c r="C47" s="265"/>
      <c r="D47" s="100" t="s">
        <v>54</v>
      </c>
      <c r="E47" s="16" t="s">
        <v>108</v>
      </c>
      <c r="F47" s="91">
        <v>11</v>
      </c>
      <c r="G47" s="10">
        <v>0</v>
      </c>
      <c r="H47" s="155">
        <f aca="true" t="shared" si="5" ref="H47">F47*G47</f>
        <v>0</v>
      </c>
    </row>
    <row r="48" spans="1:8" ht="14.25">
      <c r="A48" s="135"/>
      <c r="B48" s="61" t="s">
        <v>311</v>
      </c>
      <c r="C48" s="265"/>
      <c r="D48" s="103" t="s">
        <v>133</v>
      </c>
      <c r="E48" s="16" t="s">
        <v>108</v>
      </c>
      <c r="F48" s="91">
        <v>11</v>
      </c>
      <c r="G48" s="109">
        <v>0</v>
      </c>
      <c r="H48" s="155">
        <f>F48*G48</f>
        <v>0</v>
      </c>
    </row>
    <row r="49" spans="1:8" ht="39.75">
      <c r="A49" s="135"/>
      <c r="B49" s="61"/>
      <c r="C49" s="61"/>
      <c r="D49" s="170" t="s">
        <v>293</v>
      </c>
      <c r="E49" s="16"/>
      <c r="F49" s="91"/>
      <c r="G49" s="258"/>
      <c r="H49" s="156"/>
    </row>
    <row r="50" spans="1:8" ht="14.25">
      <c r="A50" s="135"/>
      <c r="B50" s="61" t="s">
        <v>312</v>
      </c>
      <c r="C50" s="250"/>
      <c r="D50" s="100" t="s">
        <v>54</v>
      </c>
      <c r="E50" s="16" t="s">
        <v>108</v>
      </c>
      <c r="F50" s="91">
        <v>30</v>
      </c>
      <c r="G50" s="10">
        <v>0</v>
      </c>
      <c r="H50" s="155">
        <f aca="true" t="shared" si="6" ref="H50">F50*G50</f>
        <v>0</v>
      </c>
    </row>
    <row r="51" spans="1:8" ht="15" thickBot="1">
      <c r="A51" s="135"/>
      <c r="B51" s="61" t="s">
        <v>313</v>
      </c>
      <c r="C51" s="250"/>
      <c r="D51" s="103" t="s">
        <v>133</v>
      </c>
      <c r="E51" s="16" t="s">
        <v>108</v>
      </c>
      <c r="F51" s="91">
        <v>30</v>
      </c>
      <c r="G51" s="109">
        <v>0</v>
      </c>
      <c r="H51" s="155">
        <f>F51*G51</f>
        <v>0</v>
      </c>
    </row>
    <row r="52" spans="1:8" ht="13.5" thickBot="1">
      <c r="A52" s="135"/>
      <c r="B52" s="61"/>
      <c r="C52" s="246"/>
      <c r="D52" s="139" t="s">
        <v>2</v>
      </c>
      <c r="E52" s="33"/>
      <c r="F52" s="151"/>
      <c r="G52" s="7"/>
      <c r="H52" s="157">
        <f>SUM(H17:H51)</f>
        <v>0</v>
      </c>
    </row>
    <row r="53" spans="1:8" ht="13.5" thickBot="1">
      <c r="A53" s="135"/>
      <c r="B53" s="61"/>
      <c r="C53" s="61"/>
      <c r="D53" s="65"/>
      <c r="E53" s="16"/>
      <c r="F53" s="52"/>
      <c r="G53" s="21"/>
      <c r="H53" s="158"/>
    </row>
    <row r="54" spans="1:8" ht="13.5" thickBot="1">
      <c r="A54" s="135"/>
      <c r="B54" s="61"/>
      <c r="C54" s="250"/>
      <c r="D54" s="140" t="s">
        <v>294</v>
      </c>
      <c r="E54" s="86"/>
      <c r="F54" s="189"/>
      <c r="G54" s="88"/>
      <c r="H54" s="159">
        <f>H13+H52</f>
        <v>0</v>
      </c>
    </row>
    <row r="55" spans="1:8" ht="12.75">
      <c r="A55" s="141"/>
      <c r="B55" s="61"/>
      <c r="C55" s="61"/>
      <c r="D55" s="65"/>
      <c r="E55" s="16"/>
      <c r="F55" s="52"/>
      <c r="G55" s="21"/>
      <c r="H55" s="158"/>
    </row>
    <row r="56" spans="1:8" ht="12.75">
      <c r="A56" s="135" t="s">
        <v>235</v>
      </c>
      <c r="B56" s="61"/>
      <c r="C56" s="246"/>
      <c r="D56" s="11"/>
      <c r="E56" s="153"/>
      <c r="F56" s="199"/>
      <c r="G56" s="143"/>
      <c r="H56" s="200"/>
    </row>
    <row r="57" spans="1:8" ht="12.75">
      <c r="A57" s="135"/>
      <c r="B57" s="61"/>
      <c r="C57" s="246"/>
      <c r="D57" s="142" t="s">
        <v>57</v>
      </c>
      <c r="E57" s="153"/>
      <c r="F57" s="199"/>
      <c r="G57" s="143"/>
      <c r="H57" s="200"/>
    </row>
    <row r="58" spans="1:8" ht="12.75">
      <c r="A58" s="135"/>
      <c r="B58" s="61" t="s">
        <v>70</v>
      </c>
      <c r="C58" s="246"/>
      <c r="D58" s="11" t="s">
        <v>316</v>
      </c>
      <c r="E58" s="111" t="s">
        <v>111</v>
      </c>
      <c r="F58" s="118">
        <v>1</v>
      </c>
      <c r="G58" s="175">
        <v>0</v>
      </c>
      <c r="H58" s="155">
        <f aca="true" t="shared" si="7" ref="H58:H66">F58*G58</f>
        <v>0</v>
      </c>
    </row>
    <row r="59" spans="1:8" ht="12.75">
      <c r="A59" s="135"/>
      <c r="B59" s="61" t="s">
        <v>71</v>
      </c>
      <c r="C59" s="246"/>
      <c r="D59" s="29" t="s">
        <v>19</v>
      </c>
      <c r="E59" s="137" t="s">
        <v>106</v>
      </c>
      <c r="F59" s="162">
        <v>30</v>
      </c>
      <c r="G59" s="10">
        <v>0</v>
      </c>
      <c r="H59" s="155">
        <f t="shared" si="7"/>
        <v>0</v>
      </c>
    </row>
    <row r="60" spans="1:8" ht="12.75">
      <c r="A60" s="135"/>
      <c r="B60" s="61" t="s">
        <v>72</v>
      </c>
      <c r="C60" s="61"/>
      <c r="D60" s="66" t="s">
        <v>12</v>
      </c>
      <c r="E60" s="111" t="s">
        <v>111</v>
      </c>
      <c r="F60" s="118">
        <v>1</v>
      </c>
      <c r="G60" s="175">
        <v>0</v>
      </c>
      <c r="H60" s="155">
        <f t="shared" si="7"/>
        <v>0</v>
      </c>
    </row>
    <row r="61" spans="1:8" ht="25.5">
      <c r="A61" s="135"/>
      <c r="B61" s="61" t="s">
        <v>73</v>
      </c>
      <c r="C61" s="246"/>
      <c r="D61" s="29" t="s">
        <v>192</v>
      </c>
      <c r="E61" s="178" t="s">
        <v>107</v>
      </c>
      <c r="F61" s="161">
        <v>216</v>
      </c>
      <c r="G61" s="30">
        <v>0</v>
      </c>
      <c r="H61" s="155">
        <f t="shared" si="7"/>
        <v>0</v>
      </c>
    </row>
    <row r="62" spans="1:8" ht="12.75">
      <c r="A62" s="135"/>
      <c r="B62" s="61" t="s">
        <v>74</v>
      </c>
      <c r="C62" s="246"/>
      <c r="D62" s="29" t="s">
        <v>193</v>
      </c>
      <c r="E62" s="111" t="s">
        <v>111</v>
      </c>
      <c r="F62" s="118">
        <v>1</v>
      </c>
      <c r="G62" s="175">
        <v>0</v>
      </c>
      <c r="H62" s="155">
        <f t="shared" si="7"/>
        <v>0</v>
      </c>
    </row>
    <row r="63" spans="1:8" ht="12.75">
      <c r="A63" s="135"/>
      <c r="B63" s="61" t="s">
        <v>75</v>
      </c>
      <c r="C63" s="246"/>
      <c r="D63" s="11" t="s">
        <v>18</v>
      </c>
      <c r="E63" s="111" t="s">
        <v>111</v>
      </c>
      <c r="F63" s="118">
        <v>1</v>
      </c>
      <c r="G63" s="175">
        <v>0</v>
      </c>
      <c r="H63" s="155">
        <f t="shared" si="7"/>
        <v>0</v>
      </c>
    </row>
    <row r="64" spans="1:8" ht="12.75">
      <c r="A64" s="135"/>
      <c r="B64" s="61" t="s">
        <v>76</v>
      </c>
      <c r="C64" s="246"/>
      <c r="D64" s="11" t="s">
        <v>194</v>
      </c>
      <c r="E64" s="111" t="s">
        <v>111</v>
      </c>
      <c r="F64" s="118">
        <v>1</v>
      </c>
      <c r="G64" s="175">
        <v>0</v>
      </c>
      <c r="H64" s="155">
        <f t="shared" si="7"/>
        <v>0</v>
      </c>
    </row>
    <row r="65" spans="1:8" ht="12.75">
      <c r="A65" s="135"/>
      <c r="B65" s="61" t="s">
        <v>77</v>
      </c>
      <c r="C65" s="246"/>
      <c r="D65" s="11" t="s">
        <v>58</v>
      </c>
      <c r="E65" s="111" t="s">
        <v>111</v>
      </c>
      <c r="F65" s="118">
        <v>1</v>
      </c>
      <c r="G65" s="175">
        <v>0</v>
      </c>
      <c r="H65" s="155">
        <f t="shared" si="7"/>
        <v>0</v>
      </c>
    </row>
    <row r="66" spans="1:8" ht="25.5">
      <c r="A66" s="135"/>
      <c r="B66" s="61" t="s">
        <v>78</v>
      </c>
      <c r="C66" s="246"/>
      <c r="D66" s="29" t="s">
        <v>195</v>
      </c>
      <c r="E66" s="111" t="s">
        <v>111</v>
      </c>
      <c r="F66" s="118">
        <v>1</v>
      </c>
      <c r="G66" s="175">
        <v>0</v>
      </c>
      <c r="H66" s="155">
        <f t="shared" si="7"/>
        <v>0</v>
      </c>
    </row>
    <row r="67" spans="1:8" ht="12.75">
      <c r="A67" s="135"/>
      <c r="B67" s="61" t="s">
        <v>79</v>
      </c>
      <c r="C67" s="246"/>
      <c r="D67" s="165" t="s">
        <v>298</v>
      </c>
      <c r="E67" s="111" t="s">
        <v>111</v>
      </c>
      <c r="F67" s="118">
        <v>1</v>
      </c>
      <c r="G67" s="175">
        <v>0</v>
      </c>
      <c r="H67" s="155">
        <f>G67*F67</f>
        <v>0</v>
      </c>
    </row>
    <row r="68" spans="1:8" ht="12.75">
      <c r="A68" s="135"/>
      <c r="B68" s="61" t="s">
        <v>80</v>
      </c>
      <c r="C68" s="246"/>
      <c r="D68" s="29" t="s">
        <v>299</v>
      </c>
      <c r="E68" s="111" t="s">
        <v>111</v>
      </c>
      <c r="F68" s="118">
        <v>1</v>
      </c>
      <c r="G68" s="175">
        <v>0</v>
      </c>
      <c r="H68" s="155">
        <f aca="true" t="shared" si="8" ref="H68:H69">G68*F68</f>
        <v>0</v>
      </c>
    </row>
    <row r="69" spans="1:8" ht="13.5" thickBot="1">
      <c r="A69" s="135"/>
      <c r="B69" s="61" t="s">
        <v>81</v>
      </c>
      <c r="C69" s="61"/>
      <c r="D69" s="67" t="s">
        <v>300</v>
      </c>
      <c r="E69" s="111" t="s">
        <v>111</v>
      </c>
      <c r="F69" s="118">
        <v>1</v>
      </c>
      <c r="G69" s="175">
        <v>0</v>
      </c>
      <c r="H69" s="155">
        <f t="shared" si="8"/>
        <v>0</v>
      </c>
    </row>
    <row r="70" spans="1:8" ht="13.5" thickBot="1">
      <c r="A70" s="135"/>
      <c r="B70" s="61"/>
      <c r="C70" s="59"/>
      <c r="D70" s="138" t="s">
        <v>2</v>
      </c>
      <c r="E70" s="33"/>
      <c r="F70" s="17"/>
      <c r="G70" s="7"/>
      <c r="H70" s="157">
        <f>SUM(H58:H69)</f>
        <v>0</v>
      </c>
    </row>
    <row r="71" spans="1:8" ht="13.5" thickBot="1">
      <c r="A71" s="135"/>
      <c r="B71" s="61"/>
      <c r="C71" s="61"/>
      <c r="D71" s="65"/>
      <c r="E71" s="16"/>
      <c r="F71" s="52"/>
      <c r="G71" s="21"/>
      <c r="H71" s="158"/>
    </row>
    <row r="72" spans="1:8" ht="13.5" thickBot="1">
      <c r="A72" s="144"/>
      <c r="B72" s="62"/>
      <c r="C72" s="62"/>
      <c r="D72" s="140" t="s">
        <v>295</v>
      </c>
      <c r="E72" s="86"/>
      <c r="F72" s="87"/>
      <c r="G72" s="88"/>
      <c r="H72" s="159">
        <f>H70</f>
        <v>0</v>
      </c>
    </row>
    <row r="73" spans="1:8" ht="12.75">
      <c r="A73" s="145"/>
      <c r="B73" s="145"/>
      <c r="C73" s="145"/>
      <c r="D73" s="146"/>
      <c r="E73" s="147"/>
      <c r="F73" s="23"/>
      <c r="G73" s="24"/>
      <c r="H73" s="25"/>
    </row>
    <row r="74" spans="1:8" ht="21" thickBot="1">
      <c r="A74" s="63" t="s">
        <v>4</v>
      </c>
      <c r="B74" s="63"/>
      <c r="C74" s="63"/>
      <c r="D74" s="148"/>
      <c r="E74" s="26"/>
      <c r="F74" s="26"/>
      <c r="G74" s="28"/>
      <c r="H74" s="8">
        <f>H54+H72</f>
        <v>0</v>
      </c>
    </row>
    <row r="75" spans="1:8" ht="12.75">
      <c r="A75" s="145"/>
      <c r="B75" s="145"/>
      <c r="C75" s="145"/>
      <c r="D75" s="146"/>
      <c r="E75" s="147"/>
      <c r="F75" s="23"/>
      <c r="G75" s="24"/>
      <c r="H75" s="25"/>
    </row>
    <row r="76" spans="1:8" ht="12.75">
      <c r="A76" s="262" t="s">
        <v>303</v>
      </c>
      <c r="B76" s="145"/>
      <c r="C76" s="145"/>
      <c r="D76" s="146"/>
      <c r="E76" s="147"/>
      <c r="F76" s="23"/>
      <c r="G76" s="24"/>
      <c r="H76" s="25"/>
    </row>
    <row r="77" spans="1:8" ht="12.75">
      <c r="A77" s="145"/>
      <c r="B77" s="145"/>
      <c r="C77" s="145"/>
      <c r="D77" s="146"/>
      <c r="E77" s="147"/>
      <c r="F77" s="23"/>
      <c r="G77" s="24"/>
      <c r="H77" s="25"/>
    </row>
    <row r="78" spans="1:8" ht="12.75">
      <c r="A78" s="149" t="s">
        <v>0</v>
      </c>
      <c r="B78" s="149"/>
      <c r="C78" s="149"/>
      <c r="D78" s="146"/>
      <c r="E78" s="147"/>
      <c r="F78" s="23"/>
      <c r="G78" s="24"/>
      <c r="H78" s="25"/>
    </row>
    <row r="79" spans="1:8" ht="12.75">
      <c r="A79" s="125" t="s">
        <v>1</v>
      </c>
      <c r="C79" s="125" t="s">
        <v>196</v>
      </c>
      <c r="D79" s="146"/>
      <c r="E79" s="147"/>
      <c r="F79" s="23"/>
      <c r="G79" s="24"/>
      <c r="H79" s="25"/>
    </row>
    <row r="80" spans="1:8" ht="12.75">
      <c r="A80" s="201" t="s">
        <v>197</v>
      </c>
      <c r="B80" s="201"/>
      <c r="C80" s="201"/>
      <c r="D80" s="146"/>
      <c r="E80" s="147"/>
      <c r="F80" s="23"/>
      <c r="G80" s="24"/>
      <c r="H80" s="25"/>
    </row>
    <row r="81" spans="1:8" ht="12.75">
      <c r="A81" s="201" t="s">
        <v>198</v>
      </c>
      <c r="B81" s="202"/>
      <c r="C81" s="202"/>
      <c r="D81" s="146"/>
      <c r="E81" s="147"/>
      <c r="F81" s="23"/>
      <c r="G81" s="24"/>
      <c r="H81" s="25"/>
    </row>
    <row r="82" ht="12.75">
      <c r="A82" s="125" t="s">
        <v>59</v>
      </c>
    </row>
    <row r="83" ht="12.75">
      <c r="J83"/>
    </row>
    <row r="84" ht="12.75">
      <c r="J84"/>
    </row>
    <row r="85" spans="1:10" ht="12.75">
      <c r="A85"/>
      <c r="B85"/>
      <c r="C85"/>
      <c r="D85"/>
      <c r="E85"/>
      <c r="F85"/>
      <c r="J85"/>
    </row>
    <row r="86" spans="1:10" ht="12.75">
      <c r="A86"/>
      <c r="B86"/>
      <c r="C86"/>
      <c r="D86"/>
      <c r="E86"/>
      <c r="F86"/>
      <c r="J86"/>
    </row>
  </sheetData>
  <mergeCells count="1">
    <mergeCell ref="E7:H7"/>
  </mergeCells>
  <printOptions/>
  <pageMargins left="0.5905511811023623" right="0.3937007874015748" top="0.5905511811023623" bottom="0.7874015748031497" header="0.5118110236220472" footer="0.5118110236220472"/>
  <pageSetup fitToHeight="20" fitToWidth="1" horizontalDpi="600" verticalDpi="600" orientation="landscape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abSelected="1" view="pageBreakPreview" zoomScaleSheetLayoutView="100" workbookViewId="0" topLeftCell="A1">
      <pane xSplit="8" ySplit="8" topLeftCell="I9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C16" sqref="C16:C17"/>
    </sheetView>
  </sheetViews>
  <sheetFormatPr defaultColWidth="9.00390625" defaultRowHeight="12.75"/>
  <cols>
    <col min="1" max="1" width="21.75390625" style="0" customWidth="1"/>
    <col min="2" max="2" width="7.75390625" style="0" customWidth="1"/>
    <col min="3" max="3" width="14.75390625" style="0" customWidth="1"/>
    <col min="4" max="4" width="60.75390625" style="0" customWidth="1"/>
    <col min="5" max="5" width="15.75390625" style="0" customWidth="1"/>
    <col min="6" max="6" width="7.75390625" style="0" customWidth="1"/>
    <col min="7" max="7" width="12.75390625" style="0" customWidth="1"/>
    <col min="8" max="8" width="17.75390625" style="0" customWidth="1"/>
  </cols>
  <sheetData>
    <row r="1" ht="15.75">
      <c r="A1" s="242" t="s">
        <v>215</v>
      </c>
    </row>
    <row r="3" spans="1:8" ht="26.25">
      <c r="A3" s="9" t="s">
        <v>239</v>
      </c>
      <c r="B3" s="55"/>
      <c r="C3" s="55"/>
      <c r="D3" s="122"/>
      <c r="E3" s="3"/>
      <c r="F3" s="68"/>
      <c r="G3" s="69"/>
      <c r="H3" s="69"/>
    </row>
    <row r="4" spans="1:8" ht="15.75">
      <c r="A4" s="56" t="s">
        <v>35</v>
      </c>
      <c r="B4" s="56"/>
      <c r="C4" s="56"/>
      <c r="D4" s="1"/>
      <c r="E4" s="3"/>
      <c r="F4" s="68"/>
      <c r="G4" s="69"/>
      <c r="H4" s="69"/>
    </row>
    <row r="5" spans="1:8" ht="13.5" thickBot="1">
      <c r="A5" s="57"/>
      <c r="B5" s="57"/>
      <c r="C5" s="57"/>
      <c r="D5" s="1"/>
      <c r="E5" s="3"/>
      <c r="F5" s="68"/>
      <c r="G5" s="69"/>
      <c r="H5" s="69"/>
    </row>
    <row r="6" spans="1:8" ht="13.5" thickBot="1">
      <c r="A6" s="5" t="s">
        <v>9</v>
      </c>
      <c r="B6" s="5" t="s">
        <v>21</v>
      </c>
      <c r="C6" s="58" t="s">
        <v>24</v>
      </c>
      <c r="D6" s="5" t="s">
        <v>10</v>
      </c>
      <c r="E6" s="271"/>
      <c r="F6" s="272"/>
      <c r="G6" s="272"/>
      <c r="H6" s="273"/>
    </row>
    <row r="7" spans="1:8" ht="25.5">
      <c r="A7" s="70"/>
      <c r="B7" s="18" t="s">
        <v>22</v>
      </c>
      <c r="C7" s="59" t="s">
        <v>25</v>
      </c>
      <c r="D7" s="71"/>
      <c r="E7" s="5" t="s">
        <v>105</v>
      </c>
      <c r="F7" s="72" t="s">
        <v>14</v>
      </c>
      <c r="G7" s="152" t="s">
        <v>110</v>
      </c>
      <c r="H7" s="73" t="s">
        <v>11</v>
      </c>
    </row>
    <row r="8" spans="1:8" ht="13.5" thickBot="1">
      <c r="A8" s="4"/>
      <c r="B8" s="2"/>
      <c r="C8" s="74"/>
      <c r="D8" s="75"/>
      <c r="E8" s="31"/>
      <c r="F8" s="76"/>
      <c r="G8" s="77" t="s">
        <v>13</v>
      </c>
      <c r="H8" s="77"/>
    </row>
    <row r="9" spans="1:8" ht="26.25" thickBot="1">
      <c r="A9" s="94" t="s">
        <v>216</v>
      </c>
      <c r="B9" s="78">
        <v>1</v>
      </c>
      <c r="C9" s="92" t="s">
        <v>26</v>
      </c>
      <c r="D9" s="243" t="s">
        <v>109</v>
      </c>
      <c r="E9" s="79" t="s">
        <v>27</v>
      </c>
      <c r="F9" s="90">
        <v>1</v>
      </c>
      <c r="G9" s="95">
        <v>0</v>
      </c>
      <c r="H9" s="204">
        <f>G9*F9</f>
        <v>0</v>
      </c>
    </row>
    <row r="10" spans="1:8" ht="13.5" thickBot="1">
      <c r="A10" s="70"/>
      <c r="B10" s="61"/>
      <c r="C10" s="61"/>
      <c r="D10" s="96" t="s">
        <v>220</v>
      </c>
      <c r="E10" s="87"/>
      <c r="F10" s="89"/>
      <c r="G10" s="88"/>
      <c r="H10" s="159">
        <f>SUM(H9)</f>
        <v>0</v>
      </c>
    </row>
    <row r="11" spans="1:8" ht="12.75">
      <c r="A11" s="160"/>
      <c r="B11" s="203"/>
      <c r="C11" s="120"/>
      <c r="D11" s="205"/>
      <c r="E11" s="206"/>
      <c r="F11" s="207"/>
      <c r="G11" s="208"/>
      <c r="H11" s="209"/>
    </row>
    <row r="12" spans="1:8" ht="25.5">
      <c r="A12" s="269" t="s">
        <v>217</v>
      </c>
      <c r="B12" s="80">
        <v>4</v>
      </c>
      <c r="C12" s="61" t="s">
        <v>28</v>
      </c>
      <c r="D12" s="252" t="s">
        <v>223</v>
      </c>
      <c r="E12" s="253" t="s">
        <v>111</v>
      </c>
      <c r="F12" s="210">
        <v>1</v>
      </c>
      <c r="G12" s="211">
        <v>0</v>
      </c>
      <c r="H12" s="212">
        <f>G12*F12</f>
        <v>0</v>
      </c>
    </row>
    <row r="13" spans="1:8" ht="38.25">
      <c r="A13" s="270"/>
      <c r="B13" s="80">
        <v>5</v>
      </c>
      <c r="C13" s="61" t="s">
        <v>29</v>
      </c>
      <c r="D13" s="251" t="s">
        <v>30</v>
      </c>
      <c r="E13" s="260" t="s">
        <v>111</v>
      </c>
      <c r="F13" s="210">
        <v>1</v>
      </c>
      <c r="G13" s="211">
        <v>0</v>
      </c>
      <c r="H13" s="212">
        <f>F13*G13</f>
        <v>0</v>
      </c>
    </row>
    <row r="14" spans="1:8" ht="12.75">
      <c r="A14" s="249"/>
      <c r="B14" s="80" t="s">
        <v>224</v>
      </c>
      <c r="C14" s="259" t="s">
        <v>225</v>
      </c>
      <c r="D14" s="261" t="s">
        <v>226</v>
      </c>
      <c r="E14" s="260" t="s">
        <v>111</v>
      </c>
      <c r="F14" s="210">
        <v>1</v>
      </c>
      <c r="G14" s="211">
        <v>0</v>
      </c>
      <c r="H14" s="212">
        <f>F14*G14</f>
        <v>0</v>
      </c>
    </row>
    <row r="15" spans="1:8" ht="12.75">
      <c r="A15" s="93"/>
      <c r="B15" s="80">
        <v>6</v>
      </c>
      <c r="C15" s="61" t="s">
        <v>31</v>
      </c>
      <c r="D15" s="244" t="s">
        <v>32</v>
      </c>
      <c r="E15" s="260" t="s">
        <v>111</v>
      </c>
      <c r="F15" s="213">
        <v>1</v>
      </c>
      <c r="G15" s="211">
        <v>0</v>
      </c>
      <c r="H15" s="212">
        <f>F15*G15</f>
        <v>0</v>
      </c>
    </row>
    <row r="16" spans="1:8" ht="13.5" thickBot="1">
      <c r="A16" s="70"/>
      <c r="B16" s="83">
        <v>26</v>
      </c>
      <c r="C16" s="61" t="s">
        <v>33</v>
      </c>
      <c r="D16" s="245" t="s">
        <v>34</v>
      </c>
      <c r="E16" s="214" t="s">
        <v>27</v>
      </c>
      <c r="F16" s="215">
        <v>1</v>
      </c>
      <c r="G16" s="216">
        <v>0</v>
      </c>
      <c r="H16" s="217">
        <f>F16*G16</f>
        <v>0</v>
      </c>
    </row>
    <row r="17" spans="1:8" ht="13.5" thickBot="1">
      <c r="A17" s="2"/>
      <c r="B17" s="62"/>
      <c r="C17" s="62"/>
      <c r="D17" s="96" t="s">
        <v>221</v>
      </c>
      <c r="E17" s="87"/>
      <c r="F17" s="89"/>
      <c r="G17" s="88"/>
      <c r="H17" s="159">
        <f>SUM(H12:H16)</f>
        <v>0</v>
      </c>
    </row>
    <row r="18" spans="1:8" ht="12.75">
      <c r="A18" s="85"/>
      <c r="B18" s="3"/>
      <c r="C18" s="84"/>
      <c r="D18" s="97"/>
      <c r="E18" s="3"/>
      <c r="F18" s="68"/>
      <c r="G18" s="69"/>
      <c r="H18" s="69"/>
    </row>
    <row r="19" spans="1:8" ht="21" thickBot="1">
      <c r="A19" s="63" t="s">
        <v>4</v>
      </c>
      <c r="B19" s="63"/>
      <c r="C19" s="63"/>
      <c r="D19" s="98"/>
      <c r="E19" s="26"/>
      <c r="F19" s="27"/>
      <c r="G19" s="28"/>
      <c r="H19" s="8">
        <f>H10+H17</f>
        <v>0</v>
      </c>
    </row>
    <row r="20" spans="2:8" ht="12.75">
      <c r="B20" s="82"/>
      <c r="C20" s="81"/>
      <c r="E20" s="3"/>
      <c r="F20" s="68"/>
      <c r="G20" s="69"/>
      <c r="H20" s="69"/>
    </row>
    <row r="21" spans="1:8" ht="12.75">
      <c r="A21" s="262" t="s">
        <v>303</v>
      </c>
      <c r="B21" s="145"/>
      <c r="C21" s="145"/>
      <c r="D21" s="146"/>
      <c r="E21" s="3"/>
      <c r="F21" s="68"/>
      <c r="G21" s="69"/>
      <c r="H21" s="69"/>
    </row>
    <row r="22" spans="2:8" ht="12.75">
      <c r="B22" s="82"/>
      <c r="C22" s="81"/>
      <c r="E22" s="3"/>
      <c r="F22" s="68"/>
      <c r="G22" s="69"/>
      <c r="H22" s="69"/>
    </row>
    <row r="23" spans="1:8" ht="12.75">
      <c r="A23" t="s">
        <v>0</v>
      </c>
      <c r="G23" s="69"/>
      <c r="H23" s="69"/>
    </row>
    <row r="24" spans="1:8" ht="12.75">
      <c r="A24" t="s">
        <v>36</v>
      </c>
      <c r="G24" s="69"/>
      <c r="H24" s="69"/>
    </row>
  </sheetData>
  <mergeCells count="2">
    <mergeCell ref="A12:A13"/>
    <mergeCell ref="E6:H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Administrator</cp:lastModifiedBy>
  <cp:lastPrinted>2016-06-06T12:53:29Z</cp:lastPrinted>
  <dcterms:created xsi:type="dcterms:W3CDTF">2003-06-02T11:27:28Z</dcterms:created>
  <dcterms:modified xsi:type="dcterms:W3CDTF">2016-07-18T13:23:55Z</dcterms:modified>
  <cp:category/>
  <cp:version/>
  <cp:contentType/>
  <cp:contentStatus/>
</cp:coreProperties>
</file>